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-120" windowWidth="29040" windowHeight="15720"/>
  </bookViews>
  <sheets>
    <sheet name="DIESEL STOCK OFFER" sheetId="47" r:id="rId1"/>
  </sheets>
  <definedNames>
    <definedName name="_xlnm._FilterDatabase" localSheetId="0" hidden="1">'DIESEL STOCK OFFER'!$A$3:$AP$61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0" i="47" l="1"/>
  <c r="L64" i="47"/>
  <c r="L59" i="47"/>
  <c r="L58" i="47"/>
  <c r="L56" i="47"/>
  <c r="L53" i="47"/>
  <c r="L48" i="47"/>
  <c r="L38" i="47"/>
  <c r="L37" i="47"/>
  <c r="L25" i="47"/>
  <c r="L18" i="47"/>
  <c r="L12" i="47"/>
  <c r="N70" i="47"/>
  <c r="K70" i="47" s="1"/>
  <c r="N64" i="47"/>
  <c r="K64" i="47" s="1"/>
  <c r="N59" i="47"/>
  <c r="K59" i="47" s="1"/>
  <c r="N58" i="47"/>
  <c r="K58" i="47" s="1"/>
  <c r="N56" i="47"/>
  <c r="K56" i="47" s="1"/>
  <c r="N53" i="47"/>
  <c r="K53" i="47" s="1"/>
  <c r="N48" i="47"/>
  <c r="K48" i="47" s="1"/>
  <c r="N38" i="47"/>
  <c r="K38" i="47" s="1"/>
  <c r="N37" i="47"/>
  <c r="K37" i="47" s="1"/>
  <c r="N25" i="47"/>
  <c r="K25" i="47" s="1"/>
  <c r="N18" i="47"/>
  <c r="K18" i="47" s="1"/>
  <c r="N12" i="47"/>
  <c r="K12" i="47" s="1"/>
  <c r="N73" i="47"/>
  <c r="M73" i="47" s="1"/>
  <c r="N72" i="47"/>
  <c r="M72" i="47" s="1"/>
  <c r="N71" i="47"/>
  <c r="M71" i="47" s="1"/>
  <c r="N69" i="47"/>
  <c r="M69" i="47" s="1"/>
  <c r="N68" i="47"/>
  <c r="M68" i="47" s="1"/>
  <c r="N67" i="47"/>
  <c r="N66" i="47"/>
  <c r="M66" i="47" s="1"/>
  <c r="N65" i="47"/>
  <c r="M65" i="47" s="1"/>
  <c r="N63" i="47"/>
  <c r="K63" i="47" s="1"/>
  <c r="N62" i="47"/>
  <c r="M62" i="47" s="1"/>
  <c r="N61" i="47"/>
  <c r="M61" i="47" s="1"/>
  <c r="N60" i="47"/>
  <c r="K60" i="47" s="1"/>
  <c r="N57" i="47"/>
  <c r="K57" i="47" s="1"/>
  <c r="N55" i="47"/>
  <c r="M55" i="47" s="1"/>
  <c r="N54" i="47"/>
  <c r="M54" i="47" s="1"/>
  <c r="N52" i="47"/>
  <c r="M52" i="47" s="1"/>
  <c r="N51" i="47"/>
  <c r="M51" i="47" s="1"/>
  <c r="N50" i="47"/>
  <c r="M50" i="47" s="1"/>
  <c r="N49" i="47"/>
  <c r="M49" i="47" s="1"/>
  <c r="N47" i="47"/>
  <c r="M47" i="47" s="1"/>
  <c r="N46" i="47"/>
  <c r="M46" i="47" s="1"/>
  <c r="N45" i="47"/>
  <c r="M45" i="47" s="1"/>
  <c r="N44" i="47"/>
  <c r="M44" i="47" s="1"/>
  <c r="N43" i="47"/>
  <c r="K43" i="47" s="1"/>
  <c r="N42" i="47"/>
  <c r="M42" i="47" s="1"/>
  <c r="N41" i="47"/>
  <c r="M41" i="47" s="1"/>
  <c r="N40" i="47"/>
  <c r="M40" i="47" s="1"/>
  <c r="N39" i="47"/>
  <c r="K39" i="47" s="1"/>
  <c r="N36" i="47"/>
  <c r="K36" i="47" s="1"/>
  <c r="N35" i="47"/>
  <c r="M35" i="47" s="1"/>
  <c r="N34" i="47"/>
  <c r="M34" i="47" s="1"/>
  <c r="N33" i="47"/>
  <c r="K33" i="47" s="1"/>
  <c r="N32" i="47"/>
  <c r="K32" i="47" s="1"/>
  <c r="N31" i="47"/>
  <c r="M31" i="47" s="1"/>
  <c r="N30" i="47"/>
  <c r="M30" i="47" s="1"/>
  <c r="N29" i="47"/>
  <c r="K29" i="47" s="1"/>
  <c r="N28" i="47"/>
  <c r="M28" i="47" s="1"/>
  <c r="N27" i="47"/>
  <c r="M27" i="47" s="1"/>
  <c r="N26" i="47"/>
  <c r="M26" i="47" s="1"/>
  <c r="N24" i="47"/>
  <c r="K24" i="47" s="1"/>
  <c r="N23" i="47"/>
  <c r="M23" i="47" s="1"/>
  <c r="N22" i="47"/>
  <c r="M22" i="47" s="1"/>
  <c r="N21" i="47"/>
  <c r="M21" i="47" s="1"/>
  <c r="N20" i="47"/>
  <c r="K20" i="47" s="1"/>
  <c r="N19" i="47"/>
  <c r="M19" i="47" s="1"/>
  <c r="N17" i="47"/>
  <c r="M17" i="47" s="1"/>
  <c r="N16" i="47"/>
  <c r="M16" i="47" s="1"/>
  <c r="N15" i="47"/>
  <c r="K15" i="47" s="1"/>
  <c r="N14" i="47"/>
  <c r="M14" i="47" s="1"/>
  <c r="N13" i="47"/>
  <c r="M13" i="47" s="1"/>
  <c r="N11" i="47"/>
  <c r="M11" i="47" s="1"/>
  <c r="N10" i="47"/>
  <c r="K10" i="47" s="1"/>
  <c r="N9" i="47"/>
  <c r="M9" i="47" s="1"/>
  <c r="N8" i="47"/>
  <c r="M8" i="47" s="1"/>
  <c r="N7" i="47"/>
  <c r="M7" i="47" s="1"/>
  <c r="N6" i="47"/>
  <c r="K6" i="47" s="1"/>
  <c r="N5" i="47"/>
  <c r="M5" i="47" s="1"/>
  <c r="N4" i="47"/>
  <c r="M4" i="47" s="1"/>
  <c r="M60" i="47" l="1"/>
  <c r="M10" i="47"/>
  <c r="K14" i="47"/>
  <c r="M33" i="47"/>
  <c r="K42" i="47"/>
  <c r="M39" i="47"/>
  <c r="M63" i="47"/>
  <c r="K28" i="47"/>
  <c r="M24" i="47"/>
  <c r="K52" i="47"/>
  <c r="M32" i="47"/>
  <c r="K5" i="47"/>
  <c r="M29" i="47"/>
  <c r="M38" i="47"/>
  <c r="M67" i="47"/>
  <c r="N2" i="47"/>
  <c r="M53" i="47"/>
  <c r="M56" i="47"/>
  <c r="M48" i="47"/>
  <c r="M70" i="47"/>
  <c r="M43" i="47"/>
  <c r="K73" i="47"/>
  <c r="M58" i="47"/>
  <c r="M25" i="47"/>
  <c r="M59" i="47"/>
  <c r="M37" i="47"/>
  <c r="M64" i="47"/>
  <c r="M12" i="47"/>
  <c r="M57" i="47"/>
  <c r="K19" i="47"/>
  <c r="M15" i="47"/>
  <c r="M36" i="47"/>
  <c r="M18" i="47"/>
  <c r="K47" i="47"/>
  <c r="K9" i="47"/>
  <c r="M6" i="47"/>
  <c r="K23" i="47"/>
  <c r="K68" i="47"/>
  <c r="M20" i="47"/>
  <c r="K65" i="47"/>
  <c r="K46" i="47"/>
  <c r="K69" i="47"/>
  <c r="K51" i="47"/>
  <c r="K4" i="47"/>
  <c r="K8" i="47"/>
  <c r="K13" i="47"/>
  <c r="K17" i="47"/>
  <c r="K22" i="47"/>
  <c r="K27" i="47"/>
  <c r="K31" i="47"/>
  <c r="K35" i="47"/>
  <c r="K41" i="47"/>
  <c r="K45" i="47"/>
  <c r="K50" i="47"/>
  <c r="K55" i="47"/>
  <c r="K62" i="47"/>
  <c r="K67" i="47"/>
  <c r="K72" i="47"/>
  <c r="K7" i="47"/>
  <c r="K21" i="47"/>
  <c r="K26" i="47"/>
  <c r="K30" i="47"/>
  <c r="K34" i="47"/>
  <c r="K40" i="47"/>
  <c r="K44" i="47"/>
  <c r="K49" i="47"/>
  <c r="K54" i="47"/>
  <c r="K61" i="47"/>
  <c r="K66" i="47"/>
  <c r="K71" i="47"/>
  <c r="K11" i="47"/>
  <c r="K16" i="47"/>
  <c r="C5" i="47"/>
  <c r="C6" i="47"/>
  <c r="C7" i="47"/>
  <c r="C8" i="47"/>
  <c r="C9" i="47"/>
  <c r="C10" i="47"/>
  <c r="C11" i="47"/>
  <c r="C13" i="47"/>
  <c r="C14" i="47"/>
  <c r="C15" i="47"/>
  <c r="C16" i="47"/>
  <c r="C17" i="47"/>
  <c r="C19" i="47"/>
  <c r="C20" i="47"/>
  <c r="C21" i="47"/>
  <c r="C22" i="47"/>
  <c r="C23" i="47"/>
  <c r="C24" i="47"/>
  <c r="C26" i="47"/>
  <c r="C27" i="47"/>
  <c r="C28" i="47"/>
  <c r="C29" i="47"/>
  <c r="C30" i="47"/>
  <c r="C31" i="47"/>
  <c r="C32" i="47"/>
  <c r="C33" i="47"/>
  <c r="C34" i="47"/>
  <c r="C35" i="47"/>
  <c r="C36" i="47"/>
  <c r="C39" i="47"/>
  <c r="C40" i="47"/>
  <c r="C41" i="47"/>
  <c r="C42" i="47"/>
  <c r="C43" i="47"/>
  <c r="C44" i="47"/>
  <c r="C45" i="47"/>
  <c r="C46" i="47"/>
  <c r="C47" i="47"/>
  <c r="C49" i="47"/>
  <c r="C50" i="47"/>
  <c r="C51" i="47"/>
  <c r="C52" i="47"/>
  <c r="C54" i="47"/>
  <c r="C55" i="47"/>
  <c r="C57" i="47"/>
  <c r="C60" i="47"/>
  <c r="C61" i="47"/>
  <c r="C62" i="47"/>
  <c r="C63" i="47"/>
  <c r="C65" i="47"/>
  <c r="C66" i="47"/>
  <c r="C67" i="47"/>
  <c r="C68" i="47"/>
  <c r="C69" i="47"/>
  <c r="C71" i="47"/>
  <c r="C72" i="47"/>
  <c r="C73" i="47"/>
  <c r="C4" i="47"/>
  <c r="B5" i="47"/>
  <c r="B6" i="47"/>
  <c r="B7" i="47"/>
  <c r="B8" i="47"/>
  <c r="B9" i="47"/>
  <c r="B10" i="47"/>
  <c r="B11" i="47"/>
  <c r="B13" i="47"/>
  <c r="B14" i="47"/>
  <c r="B15" i="47"/>
  <c r="B16" i="47"/>
  <c r="B17" i="47"/>
  <c r="B19" i="47"/>
  <c r="B20" i="47"/>
  <c r="B21" i="47"/>
  <c r="B22" i="47"/>
  <c r="B23" i="47"/>
  <c r="B24" i="47"/>
  <c r="B26" i="47"/>
  <c r="B27" i="47"/>
  <c r="B28" i="47"/>
  <c r="B29" i="47"/>
  <c r="B30" i="47"/>
  <c r="B31" i="47"/>
  <c r="B32" i="47"/>
  <c r="B33" i="47"/>
  <c r="B34" i="47"/>
  <c r="B35" i="47"/>
  <c r="B36" i="47"/>
  <c r="B39" i="47"/>
  <c r="B40" i="47"/>
  <c r="B41" i="47"/>
  <c r="B42" i="47"/>
  <c r="B43" i="47"/>
  <c r="B44" i="47"/>
  <c r="B45" i="47"/>
  <c r="B46" i="47"/>
  <c r="B47" i="47"/>
  <c r="B49" i="47"/>
  <c r="B50" i="47"/>
  <c r="B51" i="47"/>
  <c r="B52" i="47"/>
  <c r="B54" i="47"/>
  <c r="B55" i="47"/>
  <c r="B57" i="47"/>
  <c r="B60" i="47"/>
  <c r="B61" i="47"/>
  <c r="B62" i="47"/>
  <c r="B63" i="47"/>
  <c r="B65" i="47"/>
  <c r="B66" i="47"/>
  <c r="B67" i="47"/>
  <c r="B68" i="47"/>
  <c r="B69" i="47"/>
  <c r="B71" i="47"/>
  <c r="B72" i="47"/>
  <c r="B73" i="47"/>
  <c r="B4" i="47"/>
  <c r="A5" i="47"/>
  <c r="A6" i="47"/>
  <c r="A7" i="47"/>
  <c r="A8" i="47"/>
  <c r="A9" i="47"/>
  <c r="A10" i="47"/>
  <c r="A11" i="47"/>
  <c r="A13" i="47"/>
  <c r="A14" i="47"/>
  <c r="A15" i="47"/>
  <c r="A16" i="47"/>
  <c r="A17" i="47"/>
  <c r="A19" i="47"/>
  <c r="A20" i="47"/>
  <c r="A21" i="47"/>
  <c r="A22" i="47"/>
  <c r="A23" i="47"/>
  <c r="A24" i="47"/>
  <c r="A26" i="47"/>
  <c r="A27" i="47"/>
  <c r="A28" i="47"/>
  <c r="A29" i="47"/>
  <c r="A30" i="47"/>
  <c r="A31" i="47"/>
  <c r="A32" i="47"/>
  <c r="A33" i="47"/>
  <c r="A34" i="47"/>
  <c r="A35" i="47"/>
  <c r="A36" i="47"/>
  <c r="A39" i="47"/>
  <c r="A40" i="47"/>
  <c r="A41" i="47"/>
  <c r="A42" i="47"/>
  <c r="A43" i="47"/>
  <c r="A44" i="47"/>
  <c r="A45" i="47"/>
  <c r="A46" i="47"/>
  <c r="A47" i="47"/>
  <c r="A49" i="47"/>
  <c r="A50" i="47"/>
  <c r="A51" i="47"/>
  <c r="A52" i="47"/>
  <c r="A54" i="47"/>
  <c r="A55" i="47"/>
  <c r="A57" i="47"/>
  <c r="A60" i="47"/>
  <c r="A61" i="47"/>
  <c r="A62" i="47"/>
  <c r="A63" i="47"/>
  <c r="A65" i="47"/>
  <c r="A66" i="47"/>
  <c r="A67" i="47"/>
  <c r="A68" i="47"/>
  <c r="A69" i="47"/>
  <c r="A71" i="47"/>
  <c r="A72" i="47"/>
  <c r="A73" i="47"/>
  <c r="A4" i="47"/>
  <c r="M2" i="47" l="1"/>
  <c r="K2" i="47"/>
</calcChain>
</file>

<file path=xl/connections.xml><?xml version="1.0" encoding="utf-8"?>
<connections xmlns="http://schemas.openxmlformats.org/spreadsheetml/2006/main">
  <connection id="1" name="template_rs.txt" type="6" refreshedVersion="0" background="1">
    <textPr prompt="0" sourceFile="http://st3k.otb.net/st3kweb_RS/\template_rs.txt.xls" decimal="," thousands=".">
      <textFields>
        <textField/>
      </textFields>
    </textPr>
  </connection>
  <connection id="2" name="template_rs.txt1" type="6" refreshedVersion="0" background="1">
    <textPr prompt="0" sourceFile="C:\Documents and Settings\HQNIT011\Documenti\MacroXLS\Production Template xlsm\template_rs.txt.xls" decimal="," thousands=".">
      <textFields>
        <textField/>
      </textFields>
    </textPr>
  </connection>
  <connection id="3" name="template_rs.txt10" type="6" refreshedVersion="0" background="1">
    <textPr prompt="0" sourceFile="http://st3k.otb.net/st3kweb_RS/\template_rs.txt.xls" decimal="," thousands=".">
      <textFields>
        <textField/>
      </textFields>
    </textPr>
  </connection>
  <connection id="4" name="template_rs.txt11" type="6" refreshedVersion="0" background="1">
    <textPr prompt="0" sourceFile="C:\Users\HQNIT011\Documents\MacroXLS\Production Template xlsm\template_rs.txt.xls" decimal="," thousands=".">
      <textFields>
        <textField/>
      </textFields>
    </textPr>
  </connection>
  <connection id="5" name="template_rs.txt12" type="6" refreshedVersion="0" background="1">
    <textPr prompt="0" sourceFile="http://st3k.otb.net/st3kweb_RS/\template_rs.txt.xls" decimal="," thousands=".">
      <textFields>
        <textField/>
      </textFields>
    </textPr>
  </connection>
  <connection id="6" name="template_rs.txt13" type="6" refreshedVersion="0" background="1">
    <textPr prompt="0" sourceFile="C:\Temp\VBA\template_rs.txt.xls" decimal="," thousands=".">
      <textFields>
        <textField/>
      </textFields>
    </textPr>
  </connection>
  <connection id="7" name="template_rs.txt14" type="6" refreshedVersion="0" background="1">
    <textPr prompt="0" sourceFile="http://st3k.otb.net/st3kweb_RS/\template_rs.txt.xls" decimal="," thousands=".">
      <textFields>
        <textField/>
      </textFields>
    </textPr>
  </connection>
  <connection id="8" name="template_rs.txt15" type="6" refreshedVersion="0" background="1">
    <textPr prompt="0" sourceFile="C:\Temp\VBA\template_rs.txt.xls" decimal="," thousands=".">
      <textFields>
        <textField/>
      </textFields>
    </textPr>
  </connection>
  <connection id="9" name="template_rs.txt16" type="6" refreshedVersion="0" background="1">
    <textPr prompt="0" sourceFile="http:\\st3k-quality.otb.net\st3kweb_RS\template_rs.txt.xls" decimal="," thousands=".">
      <textFields>
        <textField/>
      </textFields>
    </textPr>
  </connection>
  <connection id="10" name="template_rs.txt17" type="6" refreshedVersion="0" background="1">
    <textPr prompt="0" sourceFile="C:\Users\HQNIT011\Documents\MacroXLS\Working Template\template_rs.txt.xls" decimal="," thousands=".">
      <textFields>
        <textField/>
      </textFields>
    </textPr>
  </connection>
  <connection id="11" name="template_rs.txt18" type="6" refreshedVersion="0" background="1">
    <textPr prompt="0" sourceFile="http:\\st3k.otb.net\st3kweb_RS\template_rs.txt.xls" decimal="," thousands=".">
      <textFields>
        <textField/>
      </textFields>
    </textPr>
  </connection>
  <connection id="12" name="template_rs.txt19" type="6" refreshedVersion="0" background="1">
    <textPr prompt="0" sourceFile="C:\Users\HQNIT011\Documents\MacroXLS\Released Template\Xlsm\template_rs.txt.xls" decimal="," thousands=".">
      <textFields>
        <textField/>
      </textFields>
    </textPr>
  </connection>
  <connection id="13" name="template_rs.txt2" type="6" refreshedVersion="0" background="1">
    <textPr prompt="0" sourceFile="http://st3k.otb.net/st3kweb_RS/\template_rs.txt.xls" decimal="," thousands=".">
      <textFields>
        <textField/>
      </textFields>
    </textPr>
  </connection>
  <connection id="14" name="template_rs.txt20" type="6" refreshedVersion="0" background="1">
    <textPr prompt="0" sourceFile="http:\\st3k.otb.net\st3kweb_RS\template_rs.txt.xls" decimal="," thousands=".">
      <textFields>
        <textField/>
      </textFields>
    </textPr>
  </connection>
  <connection id="15" name="template_rs.txt21" type="6" refreshedVersion="0" background="1">
    <textPr prompt="0" sourceFile="C:\Users\HQNIT011\Documents\MacroXLS\Released Template\Xlsm\template_rs.txt.xls" decimal="," thousands=".">
      <textFields>
        <textField/>
      </textFields>
    </textPr>
  </connection>
  <connection id="16" name="template_rs.txt22" type="6" refreshedVersion="0" background="1">
    <textPr prompt="0" sourceFile="http:\\st3k.otb.net\st3kweb_RS\template_rs.txt.xls" decimal="," thousands=".">
      <textFields>
        <textField/>
      </textFields>
    </textPr>
  </connection>
  <connection id="17" name="template_rs.txt23" type="6" refreshedVersion="0" background="1">
    <textPr prompt="0" sourceFile="C:\Users\HQNIT011\Documents\MacroXLS\Released Template\Xlsm\template_rs.txt.xls" decimal="," thousands=".">
      <textFields>
        <textField/>
      </textFields>
    </textPr>
  </connection>
  <connection id="18" name="template_rs.txt24" type="6" refreshedVersion="0" background="1">
    <textPr prompt="0" sourceFile="http:\\st3k.otb.net\st3kweb_RS\template_rs.txt.xls" decimal="," thousands=".">
      <textFields>
        <textField/>
      </textFields>
    </textPr>
  </connection>
  <connection id="19" name="template_rs.txt25" type="6" refreshedVersion="0" background="1">
    <textPr prompt="0" sourceFile="C:\Users\HQNIT011\Documents\MacroXLS\Released Template\Xlsm\template_rs.txt.xls" decimal="," thousands=".">
      <textFields>
        <textField/>
      </textFields>
    </textPr>
  </connection>
  <connection id="20" name="template_rs.txt26" type="6" refreshedVersion="0" background="1">
    <textPr prompt="0" sourceFile="http:\\st3k.otb.net\st3kweb_RS\template_rs.txt.xls" decimal="," thousands=".">
      <textFields>
        <textField/>
      </textFields>
    </textPr>
  </connection>
  <connection id="21" name="template_rs.txt27" type="6" refreshedVersion="0" background="1">
    <textPr prompt="0" sourceFile="C:\Users\HQNIT011\Documents\MacroXLS\Released Template\Xlsm\template_rs.txt.xls" decimal="," thousands=".">
      <textFields>
        <textField/>
      </textFields>
    </textPr>
  </connection>
  <connection id="22" name="template_rs.txt28" type="6" refreshedVersion="0" background="1">
    <textPr prompt="0" sourceFile="http:\\st3k.otb.net\st3kweb_RS\template_rs.txt.xls" decimal="," thousands=".">
      <textFields>
        <textField/>
      </textFields>
    </textPr>
  </connection>
  <connection id="23" name="template_rs.txt29" type="6" refreshedVersion="0" background="1">
    <textPr prompt="0" sourceFile="C:\Users\HQNIT011\Documents\MacroXLS\Released Template\Xlsm\template_rs.txt.xls" decimal="," thousands=".">
      <textFields>
        <textField/>
      </textFields>
    </textPr>
  </connection>
  <connection id="24" name="template_rs.txt3" type="6" refreshedVersion="0" background="1">
    <textPr prompt="0" sourceFile="C:\Users\HQNIT011\Documents\MacroXLS\Production Template xlsm\template_rs.txt.xls" decimal="," thousands=".">
      <textFields>
        <textField/>
      </textFields>
    </textPr>
  </connection>
  <connection id="25" name="template_rs.txt30" type="6" refreshedVersion="0" background="1">
    <textPr prompt="0" sourceFile="http:\\st3k.otb.net\st3kweb_RS\template_rs.txt.xls" decimal="," thousands=".">
      <textFields>
        <textField/>
      </textFields>
    </textPr>
  </connection>
  <connection id="26" name="template_rs.txt31" type="6" refreshedVersion="0" background="1">
    <textPr prompt="0" sourceFile="C:\Users\HQNIT011\Documents\MacroXLS\Released Template\Xlsm\template_rs.txt.xls" decimal="," thousands=".">
      <textFields>
        <textField/>
      </textFields>
    </textPr>
  </connection>
  <connection id="27" name="template_rs.txt32" type="6" refreshedVersion="0" background="1">
    <textPr prompt="0" sourceFile="http:\\st3k.otb.net\st3kweb_RS\template_rs.txt.xls" decimal="," thousands=".">
      <textFields>
        <textField/>
      </textFields>
    </textPr>
  </connection>
  <connection id="28" name="template_rs.txt33" type="6" refreshedVersion="0" background="1">
    <textPr prompt="0" sourceFile="C:\Users\HQNIT011\Documents\MacroXLS\Released Template\Xlsm\template_rs.txt.xls" decimal="," thousands=".">
      <textFields>
        <textField/>
      </textFields>
    </textPr>
  </connection>
  <connection id="29" name="template_rs.txt34" type="6" refreshedVersion="0" background="1">
    <textPr prompt="0" sourceFile="http:\\st3k.otb.net\st3kweb_RS\template_rs.txt.xls" decimal="," thousands=".">
      <textFields>
        <textField/>
      </textFields>
    </textPr>
  </connection>
  <connection id="30" name="template_rs.txt35" type="6" refreshedVersion="0" background="1">
    <textPr prompt="0" sourceFile="C:\Users\HQNIT011\Documents\MacroXLS\Released Template\Xlsm\template_rs.txt.xls" decimal="," thousands=".">
      <textFields>
        <textField/>
      </textFields>
    </textPr>
  </connection>
  <connection id="31" name="template_rs.txt36" type="6" refreshedVersion="0" background="1">
    <textPr prompt="0" sourceFile="http:\\st3k.otb.net\st3kweb_RS\template_rs.txt.xls" decimal="," thousands=".">
      <textFields>
        <textField/>
      </textFields>
    </textPr>
  </connection>
  <connection id="32" name="template_rs.txt37" type="6" refreshedVersion="0" background="1">
    <textPr prompt="0" sourceFile="C:\Users\HQNIT011\Documents\MacroXLS\Released Template\Xlsm\template_rs.txt.xls" decimal="," thousands=".">
      <textFields>
        <textField/>
      </textFields>
    </textPr>
  </connection>
  <connection id="33" name="template_rs.txt38" type="6" refreshedVersion="0" background="1">
    <textPr prompt="0" sourceFile="http:\\st3k.otb.net\st3kweb_RS\template_rs.txt.xls" decimal="," thousands=".">
      <textFields>
        <textField/>
      </textFields>
    </textPr>
  </connection>
  <connection id="34" name="template_rs.txt39" type="6" refreshedVersion="0" background="1">
    <textPr prompt="0" sourceFile="C:\Users\HQNIT011\Documents\MacroXLS\Released Template\Xlsm\template_rs.txt.xls" decimal="," thousands=".">
      <textFields>
        <textField/>
      </textFields>
    </textPr>
  </connection>
  <connection id="35" name="template_rs.txt4" type="6" refreshedVersion="0" background="1">
    <textPr prompt="0" sourceFile="http://st3k.otb.net/st3kweb_RS/\template_rs.txt.xls" decimal="," thousands=".">
      <textFields>
        <textField/>
      </textFields>
    </textPr>
  </connection>
  <connection id="36" name="template_rs.txt40" type="6" refreshedVersion="0" background="1">
    <textPr prompt="0" sourceFile="http:\\st3k.otb.net\st3kweb_RS\template_rs.txt.xls" decimal="," thousands=".">
      <textFields>
        <textField/>
      </textFields>
    </textPr>
  </connection>
  <connection id="37" name="template_rs.txt41" type="6" refreshedVersion="0" background="1">
    <textPr prompt="0" sourceFile="C:\Users\HQNIT011\Documents\MacroXLS\Released Template\Xlsm\template_rs.txt.xls" decimal="," thousands=".">
      <textFields>
        <textField/>
      </textFields>
    </textPr>
  </connection>
  <connection id="38" name="template_rs.txt42" type="6" refreshedVersion="0" background="1">
    <textPr prompt="0" sourceFile="http:\\st3k.otb.net\st3kweb_RS\template_rs.txt.xls" decimal="," thousands=".">
      <textFields>
        <textField/>
      </textFields>
    </textPr>
  </connection>
  <connection id="39" name="template_rs.txt43" type="6" refreshedVersion="0" background="1">
    <textPr prompt="0" sourceFile="C:\Users\HQNIT011\Documents\MacroXLS\Production Template xlsm\template_rs.txt.xls" decimal="," thousands=".">
      <textFields>
        <textField/>
      </textFields>
    </textPr>
  </connection>
  <connection id="40" name="template_rs.txt44" type="6" refreshedVersion="0" background="1">
    <textPr prompt="0" sourceFile="http:\\st3k.otb.net\st3kweb_RS\template_rs.txt.xls" decimal="," thousands=".">
      <textFields>
        <textField/>
      </textFields>
    </textPr>
  </connection>
  <connection id="41" name="template_rs.txt45" type="6" refreshedVersion="0" background="1">
    <textPr prompt="0" sourceFile="C:\Users\HQNIT011\Documents\MacroXLS\Production Template xlsm\template_rs.txt.xls" decimal="," thousands=".">
      <textFields>
        <textField/>
      </textFields>
    </textPr>
  </connection>
  <connection id="42" name="template_rs.txt46" type="6" refreshedVersion="0" background="1">
    <textPr prompt="0" sourceFile="http:\\s3000.otb.net\st3kweb_RS\template_rs.txt.xls" decimal="," thousands=".">
      <textFields>
        <textField/>
      </textFields>
    </textPr>
  </connection>
  <connection id="43" name="template_rs.txt47" type="6" refreshedVersion="0" background="1">
    <textPr prompt="0" sourceFile="C:\Users\HQNIT011\Documents\MacroXLS\Production Template xlsm\template_rs.txt.xls" decimal="," thousands=".">
      <textFields>
        <textField/>
      </textFields>
    </textPr>
  </connection>
  <connection id="44" name="template_rs.txt48" type="6" refreshedVersion="0" background="1">
    <textPr prompt="0" sourceFile="http:\\s3000.otb.net\st3kweb_RS\template_rs.txt.xls" decimal="," thousands=".">
      <textFields>
        <textField/>
      </textFields>
    </textPr>
  </connection>
  <connection id="45" name="template_rs.txt49" type="6" refreshedVersion="0" background="1">
    <textPr prompt="0" sourceFile="C:\Users\HQNIT011\Documents\MacroXLS\Working Template\template_rs.txt.xls" decimal="," thousands=".">
      <textFields>
        <textField/>
      </textFields>
    </textPr>
  </connection>
  <connection id="46" name="template_rs.txt5" type="6" refreshedVersion="0" background="1">
    <textPr prompt="0" sourceFile="C:\Users\HQNIT011\Documents\MacroXLS\Production Template xlsm\template_rs.txt.xls" decimal="," thousands=".">
      <textFields>
        <textField/>
      </textFields>
    </textPr>
  </connection>
  <connection id="47" name="template_rs.txt50" type="6" refreshedVersion="0" background="1">
    <textPr prompt="0" sourceFile="http:\\s3000.otb.net\st3kweb_RS\template_rs.txt.xls" decimal="," thousands=".">
      <textFields>
        <textField/>
      </textFields>
    </textPr>
  </connection>
  <connection id="48" name="template_rs.txt6" type="6" refreshedVersion="0" background="1">
    <textPr prompt="0" sourceFile="http://st3k.otb.net/st3kweb_RS/\template_rs.txt.xls" decimal="," thousands=".">
      <textFields>
        <textField/>
      </textFields>
    </textPr>
  </connection>
  <connection id="49" name="template_rs.txt7" type="6" refreshedVersion="0" background="1">
    <textPr prompt="0" sourceFile="C:\Users\HQNIT011\Documents\MacroXLS\Releasing Template\template_rs.txt.xls" decimal="," thousands=".">
      <textFields>
        <textField/>
      </textFields>
    </textPr>
  </connection>
  <connection id="50" name="template_rs.txt8" type="6" refreshedVersion="0" background="1">
    <textPr prompt="0" sourceFile="http://st3k.otb.net/st3kweb_RS/\template_rs.txt.xls" decimal="," thousands=".">
      <textFields>
        <textField/>
      </textFields>
    </textPr>
  </connection>
  <connection id="51" name="template_rs.txt9" type="6" refreshedVersion="0" background="1">
    <textPr prompt="0" sourceFile="C:\Users\HQNIT011\Documents\MacroXLS\Releasing Template\template_rs.txt.xls" decimal="," thousands=".">
      <textFields>
        <textField/>
      </textFields>
    </textPr>
  </connection>
  <connection id="52" name="template_rs_DoE.txt" type="6" refreshedVersion="0" background="1">
    <textPr prompt="0" sourceFile="C:\Users\HQNIT011\Documents\MacroXLS\Released Template\Xlsm\template_rs_DoE.txt.xls" decimal="," thousands=".">
      <textFields>
        <textField/>
      </textFields>
    </textPr>
  </connection>
  <connection id="53" name="template_rs_DoE.txt1" type="6" refreshedVersion="0" background="1">
    <textPr prompt="0" sourceFile="http:\\st3k.otb.net\st3kweb_RS\template_rs_DoE.txt.xls" decimal="," thousands=".">
      <textFields>
        <textField/>
      </textFields>
    </textPr>
  </connection>
  <connection id="54" name="template_rs_new.txt" type="6" refreshedVersion="0" background="1">
    <textPr prompt="0" sourceFile="C:\Documents and Settings\HQNIT011\Documenti\Temp\template_rs_new.txt.xls" decimal="," thousands=".">
      <textFields>
        <textField/>
      </textFields>
    </textPr>
  </connection>
  <connection id="55" name="template_rs_new.txt1" type="6" refreshedVersion="0" background="1">
    <textPr prompt="0" sourceFile="http://st3k.otb.net/st3kweb_RS/\template_rs_new.txt.xls" decimal="," thousands=".">
      <textFields>
        <textField/>
      </textFields>
    </textPr>
  </connection>
  <connection id="56" name="v_tmp_148747857_1.txt" type="6" refreshedVersion="0" background="1">
    <textPr prompt="0" sourceFile="C:\Users\STNSA428\Downloads\v_tmp_148747857_1.txt.xls" decimal="," thousands=".">
      <textFields>
        <textField/>
      </textFields>
    </textPr>
  </connection>
  <connection id="57" name="v_tmp_148747857_1.txt1" type="6" refreshedVersion="0" background="1">
    <textPr prompt="0" sourceFile="http:\\st3000.hq.otb.net\st3kweb_RS\v_tmp_148747857_1.txt.xls" decimal="," thousands=".">
      <textFields>
        <textField/>
      </textFields>
    </textPr>
  </connection>
</connections>
</file>

<file path=xl/sharedStrings.xml><?xml version="1.0" encoding="utf-8"?>
<sst xmlns="http://schemas.openxmlformats.org/spreadsheetml/2006/main" count="659" uniqueCount="250">
  <si>
    <t>M</t>
  </si>
  <si>
    <t>Desc</t>
  </si>
  <si>
    <t>CAT</t>
  </si>
  <si>
    <t>DIESEL</t>
  </si>
  <si>
    <t>RTW</t>
  </si>
  <si>
    <t>00C06R09H3001</t>
  </si>
  <si>
    <t>00S0PSR079F717</t>
  </si>
  <si>
    <t>M SAFADO-X L.32 PANTALONI</t>
  </si>
  <si>
    <t>00S0PS-R079F-717</t>
  </si>
  <si>
    <t>M 2023 D-FINITIVE L.30 PANTALONI</t>
  </si>
  <si>
    <t>M 2023 D-FINITIVE L.34 PANTALONI</t>
  </si>
  <si>
    <t>M 1985 LARKEE L.34 PANTALONI</t>
  </si>
  <si>
    <t>00C06R-09H30-01</t>
  </si>
  <si>
    <t>00C06P09H3001</t>
  </si>
  <si>
    <t>00C06Q09I1601</t>
  </si>
  <si>
    <t>00C06Q0GRDN01</t>
  </si>
  <si>
    <t>00C06R0GRDN01</t>
  </si>
  <si>
    <t>00S0PSR079F100</t>
  </si>
  <si>
    <t>00S0PSR68AW01</t>
  </si>
  <si>
    <t>00S0PSRB06102</t>
  </si>
  <si>
    <t>00S0PSRB06501</t>
  </si>
  <si>
    <t>00S0PTR608L01</t>
  </si>
  <si>
    <t>00S0PTRB06501</t>
  </si>
  <si>
    <t>00SB6DR9I7Y01</t>
  </si>
  <si>
    <t>00SU1W0CNAA01</t>
  </si>
  <si>
    <t>00SU1X0CLBG02</t>
  </si>
  <si>
    <t>00SW1RR07R201</t>
  </si>
  <si>
    <t>00SWICRB06302</t>
  </si>
  <si>
    <t>00SWIDR929X01</t>
  </si>
  <si>
    <t>00SWIDRE02201</t>
  </si>
  <si>
    <t>A00890RB06601</t>
  </si>
  <si>
    <t>A00892RB06201</t>
  </si>
  <si>
    <t>A00893RB06501</t>
  </si>
  <si>
    <t>A00894R08IC01</t>
  </si>
  <si>
    <t>A00894RB06501</t>
  </si>
  <si>
    <t>A00895RB06501</t>
  </si>
  <si>
    <t>A00896R9D4802</t>
  </si>
  <si>
    <t>A00900R9D4802</t>
  </si>
  <si>
    <t>A0515609C0301</t>
  </si>
  <si>
    <t>A05157Z9B8501</t>
  </si>
  <si>
    <t>A05158Z9B8501</t>
  </si>
  <si>
    <t>A09750RPATI100</t>
  </si>
  <si>
    <t>A1022909H9501</t>
  </si>
  <si>
    <t>A1022909J5101</t>
  </si>
  <si>
    <t>A1022909M7108</t>
  </si>
  <si>
    <t>A102290DBEH01</t>
  </si>
  <si>
    <t>A10229R80IC01</t>
  </si>
  <si>
    <t>A1023009H9501</t>
  </si>
  <si>
    <t>A10230R80IC01</t>
  </si>
  <si>
    <t>A10231007Y701</t>
  </si>
  <si>
    <t>A1023109H3001</t>
  </si>
  <si>
    <t>A1023109K05100</t>
  </si>
  <si>
    <t>A102310BMBY01</t>
  </si>
  <si>
    <t>A102310GRDB01</t>
  </si>
  <si>
    <t>A12236R68AY01</t>
  </si>
  <si>
    <t>A12236R9L7902</t>
  </si>
  <si>
    <t>A1376909J6502</t>
  </si>
  <si>
    <t>A17135RPHIX100</t>
  </si>
  <si>
    <t>A17135RPHIX81E</t>
  </si>
  <si>
    <t>A17135RPHIX8II</t>
  </si>
  <si>
    <t>A17135RPHIX900</t>
  </si>
  <si>
    <t>A18997RPATI5JB</t>
  </si>
  <si>
    <t>A19699RHQBF100</t>
  </si>
  <si>
    <t>A19699RHQBF81E</t>
  </si>
  <si>
    <t>A19699RHQBF8II</t>
  </si>
  <si>
    <t>A19699RHQBF900</t>
  </si>
  <si>
    <t>A22258RPATI100</t>
  </si>
  <si>
    <t>A22258RPATI8II</t>
  </si>
  <si>
    <t>A22258RPATI900</t>
  </si>
  <si>
    <t>M 2023 D-FINITIVE L.32 PANTALONI</t>
  </si>
  <si>
    <t>A10229-09M71-08</t>
  </si>
  <si>
    <t>M T-JUST 250216 OFF MAGLIETTA</t>
  </si>
  <si>
    <t>A19699-RHQBF-100</t>
  </si>
  <si>
    <t>A19699-RHQBF-81E</t>
  </si>
  <si>
    <t>A19699-RHQBF-900</t>
  </si>
  <si>
    <t>M THOMMER-X L.32 PANTALONI</t>
  </si>
  <si>
    <t>00SB6D-R9I7Y-01</t>
  </si>
  <si>
    <t>M T-JUST 16 MAGLIETTA</t>
  </si>
  <si>
    <t>A17135-RPHIX-100</t>
  </si>
  <si>
    <t>A17135-RPHIX-81E</t>
  </si>
  <si>
    <t>A17135-RPHIX-900</t>
  </si>
  <si>
    <t>M TEPPHAR-X  L.32 PANTALONI</t>
  </si>
  <si>
    <t>00SWID-R929X-01</t>
  </si>
  <si>
    <t>M T-JUST 250121 OFF MAGLIETTA</t>
  </si>
  <si>
    <t>A18997-RPATI-5JB</t>
  </si>
  <si>
    <t>A19699-RHQBF-8II</t>
  </si>
  <si>
    <t>A17135-RPHIX-8II</t>
  </si>
  <si>
    <t>00SWID-RE022-01</t>
  </si>
  <si>
    <t>M T-JUST 260141 OFF MAGLIETTA</t>
  </si>
  <si>
    <t>A22258-RPATI-100</t>
  </si>
  <si>
    <t>A22258-RPATI-8II</t>
  </si>
  <si>
    <t>A22258-RPATI-900</t>
  </si>
  <si>
    <t>M 2020 D-VIKER-R L.32 PANTALONI</t>
  </si>
  <si>
    <t>A12236-R68AY-01</t>
  </si>
  <si>
    <t>A12236-R9L79-02</t>
  </si>
  <si>
    <t>00S0PS-R079F-100</t>
  </si>
  <si>
    <t>00S0PS-R68AW-01</t>
  </si>
  <si>
    <t>M 2020 D-VIKER L.32 PANTALONI</t>
  </si>
  <si>
    <t>A05156-09C03-01</t>
  </si>
  <si>
    <t>M 2020 D-VIKER L.30 PANTALONI</t>
  </si>
  <si>
    <t>A05157-Z9B85-01</t>
  </si>
  <si>
    <t>M 2020 D-VIKER L.34 PANTALONI</t>
  </si>
  <si>
    <t>A05158-Z9B85-01</t>
  </si>
  <si>
    <t>M T-DIEGO NEW D LOGO MAGLIETTA</t>
  </si>
  <si>
    <t>A09750-RPATI-100</t>
  </si>
  <si>
    <t>M SAFADO-X L.34 PANTALONI</t>
  </si>
  <si>
    <t>00S0PT-R608L-01</t>
  </si>
  <si>
    <t>M BUSTER-X L.30 PANTALONI</t>
  </si>
  <si>
    <t>A00894-R08IC-01</t>
  </si>
  <si>
    <t>M LARKEE-X L.32 PANTALONI</t>
  </si>
  <si>
    <t>A00890-RB066-01</t>
  </si>
  <si>
    <t>M LARKEE-X L.34 PANTALONI</t>
  </si>
  <si>
    <t>A00892-RB062-01</t>
  </si>
  <si>
    <t>A10231-007Y7-01</t>
  </si>
  <si>
    <t>A10231-0BMBY-01</t>
  </si>
  <si>
    <t>M 1986 LARKEE-BEEX L.32 PANTALONI</t>
  </si>
  <si>
    <t>00SU1X-0CLBG-02</t>
  </si>
  <si>
    <t>A10229-R80IC-01</t>
  </si>
  <si>
    <t>A10230-R80IC-01</t>
  </si>
  <si>
    <t>M ZATINY-X L.32 PANTALONI</t>
  </si>
  <si>
    <t>A00896-R9D48-02</t>
  </si>
  <si>
    <t>M ZATINY-X L.30 PANTALONI</t>
  </si>
  <si>
    <t>A00900-R9D48-02</t>
  </si>
  <si>
    <t>A10231-09K05-100</t>
  </si>
  <si>
    <t>A10229-0DBEH-01</t>
  </si>
  <si>
    <t>M 1985 LARKEE L.32 PANTALONI</t>
  </si>
  <si>
    <t>00C06Q-09I16-01</t>
  </si>
  <si>
    <t>00S0PS-RB061-02</t>
  </si>
  <si>
    <t>M TEPPHAR-X  L.30 PANTALONI</t>
  </si>
  <si>
    <t>00SWIC-RB063-02</t>
  </si>
  <si>
    <t>00S0PS-RB065-01</t>
  </si>
  <si>
    <t>00S0PT-RB065-01</t>
  </si>
  <si>
    <t>M BUSTER-X L.32 PANTALONI</t>
  </si>
  <si>
    <t>A00893-RB065-01</t>
  </si>
  <si>
    <t>A00894-RB065-01</t>
  </si>
  <si>
    <t>M BUSTER-X L.34 PANTALONI</t>
  </si>
  <si>
    <t>A00895-RB065-01</t>
  </si>
  <si>
    <t>A10231-09H30-01</t>
  </si>
  <si>
    <t>A10229-09J51-01</t>
  </si>
  <si>
    <t>A10231-0GRDB-01</t>
  </si>
  <si>
    <t>00C06Q-0GRDN-01</t>
  </si>
  <si>
    <t>00C06R-0GRDN-01</t>
  </si>
  <si>
    <t>M D-BACKLER-RR L.32 PANTALONI</t>
  </si>
  <si>
    <t>A13769-09J65-02</t>
  </si>
  <si>
    <t>M THOMMER L.34 PANTALONI</t>
  </si>
  <si>
    <t>00SW1R-R07R2-01</t>
  </si>
  <si>
    <t>A10229-09H95-01</t>
  </si>
  <si>
    <t>A10230-09H95-01</t>
  </si>
  <si>
    <t>M 1985 LARKEE L.30 PANTALONI</t>
  </si>
  <si>
    <t>00C06P-09H30-01</t>
  </si>
  <si>
    <t>M 1986 LARKEE-BEEX L.30 PANTALONI</t>
  </si>
  <si>
    <t>00SU1W-0CNAA-01</t>
  </si>
  <si>
    <t>REF</t>
  </si>
  <si>
    <t>REF BRAND</t>
  </si>
  <si>
    <t>BRAND</t>
  </si>
  <si>
    <t>GD</t>
  </si>
  <si>
    <t>Picture</t>
  </si>
  <si>
    <t>Model Front</t>
  </si>
  <si>
    <t>Model Back</t>
  </si>
  <si>
    <t>RRP</t>
  </si>
  <si>
    <t>Total RRP</t>
  </si>
  <si>
    <t>WS</t>
  </si>
  <si>
    <t>Total WS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</si>
  <si>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</si>
  <si>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</si>
  <si>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</si>
  <si>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</si>
  <si>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</si>
  <si>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</si>
  <si>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</si>
  <si>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</si>
  <si>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</si>
  <si>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</si>
  <si>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</si>
  <si>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36</t>
  </si>
  <si>
    <t>38</t>
  </si>
  <si>
    <t>40</t>
  </si>
  <si>
    <t>42</t>
  </si>
  <si>
    <t>44</t>
  </si>
  <si>
    <t>XXS</t>
  </si>
  <si>
    <t>XS</t>
  </si>
  <si>
    <t>S</t>
  </si>
  <si>
    <t>L</t>
  </si>
  <si>
    <t>XL</t>
  </si>
  <si>
    <t>XXL</t>
  </si>
  <si>
    <t>3XL</t>
  </si>
  <si>
    <t>Col. Desc.</t>
  </si>
  <si>
    <t>Composition</t>
  </si>
  <si>
    <t>HSCODE</t>
  </si>
  <si>
    <t>.</t>
  </si>
  <si>
    <t>94%COTTON 5%POLYESTER 1%ELASTANE</t>
  </si>
  <si>
    <t>6203423100</t>
  </si>
  <si>
    <t>99%COTTON 1%ELASTANE</t>
  </si>
  <si>
    <t>100%COTTON</t>
  </si>
  <si>
    <t>BRIGHT WHITE</t>
  </si>
  <si>
    <t>98%COTTON 2%ELASTANE</t>
  </si>
  <si>
    <t>6203423500</t>
  </si>
  <si>
    <t>AVORIO SCURO</t>
  </si>
  <si>
    <t>6109100010</t>
  </si>
  <si>
    <t>64%COTTON 36%LYOCELL</t>
  </si>
  <si>
    <t>68%COTTON 31%LYOCELL 1%ELASTANE-SPANDEX</t>
  </si>
  <si>
    <t>TOTAL ECLIPSE</t>
  </si>
  <si>
    <t>CLASSIC BLUE</t>
  </si>
  <si>
    <t>CAVIAR</t>
  </si>
  <si>
    <t>ALPINE GREEN</t>
  </si>
  <si>
    <t>100%COTTON+APPLICATION 100%POLYESTER</t>
  </si>
  <si>
    <t>00S0PSR80IC01</t>
  </si>
  <si>
    <t>00SID90GDAN01</t>
  </si>
  <si>
    <t>M D-LUSTER  L.32 PANTALONI</t>
  </si>
  <si>
    <t>A00684069EF02</t>
  </si>
  <si>
    <t>M D-ISTORT-X L.32 PANTALONI</t>
  </si>
  <si>
    <t>A05302R9H2301</t>
  </si>
  <si>
    <t>F</t>
  </si>
  <si>
    <t>F 2017 SLANDY L.30 PANTALONI</t>
  </si>
  <si>
    <t>A092520GRDQ100</t>
  </si>
  <si>
    <t>M D-LIVERY L.32 PANTALONI</t>
  </si>
  <si>
    <t>A10231068HN02</t>
  </si>
  <si>
    <t>A12020R3K2901</t>
  </si>
  <si>
    <t>M 1979 SLEENKER-R L.30 PANTALONI</t>
  </si>
  <si>
    <t>A1233709L3101</t>
  </si>
  <si>
    <t>F 1989 D-MINE L.32 PANTALONI</t>
  </si>
  <si>
    <t>A137800GRDN01</t>
  </si>
  <si>
    <t>M D-BACKLER-O L.32 PANTALONI</t>
  </si>
  <si>
    <t>A147390CBDH02</t>
  </si>
  <si>
    <t>F D-POKY-S PANTALONI</t>
  </si>
  <si>
    <t>A1729409J9602</t>
  </si>
  <si>
    <t>U</t>
  </si>
  <si>
    <t>U D-SHIFT L.32 PANTALONI</t>
  </si>
  <si>
    <t>A19768RQKAL7FG</t>
  </si>
  <si>
    <t>M THOMMER-XNO PANTALONI</t>
  </si>
  <si>
    <t>00S0PS-R80IC-01</t>
  </si>
  <si>
    <t>00SID9-0GDAN-01</t>
  </si>
  <si>
    <t>A00684-069EF-02</t>
  </si>
  <si>
    <t>A05302-R9H23-01</t>
  </si>
  <si>
    <t>A09252-0GRDQ-100</t>
  </si>
  <si>
    <t>A10231-068HN-02</t>
  </si>
  <si>
    <t>A12020-R3K29-01</t>
  </si>
  <si>
    <t>A12337-09L31-01</t>
  </si>
  <si>
    <t>A13780-0GRDN-01</t>
  </si>
  <si>
    <t>A14739-0CBDH-02</t>
  </si>
  <si>
    <t>A17294-09J96-02</t>
  </si>
  <si>
    <t>A19768-RQKAL-7FG</t>
  </si>
  <si>
    <t>99%CO 1%EA</t>
  </si>
  <si>
    <t>90%CO 6%PL 4%EA</t>
  </si>
  <si>
    <t>92%CO 5%EME 3%EA</t>
  </si>
  <si>
    <t>100%CO</t>
  </si>
  <si>
    <t>50%CO 50%CLY</t>
  </si>
  <si>
    <t>98%CO 2%EA</t>
  </si>
  <si>
    <t>6204623190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</si>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</sst>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\ [$EUR]_-;\-* #,##0.00\ [$EUR]_-;_-* &quot;-&quot;??\ [$EUR]_-;_-@_-"/>
    <numFmt numFmtId="165" formatCode="_-* #,##0.00\ [$€-410]_-;\-* #,##0.00\ [$€-410]_-;_-* &quot;-&quot;??\ [$€-410]_-;_-@_-"/>
    <numFmt numFmtId="167" formatCode="#,##0.00\ &quot;€&quot;"/>
  </numFmts>
  <fonts count="6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ptos Display"/>
      <family val="2"/>
    </font>
    <font>
      <b/>
      <sz val="11"/>
      <color theme="0"/>
      <name val="Aptos Display"/>
      <family val="2"/>
    </font>
    <font>
      <sz val="11"/>
      <color theme="0"/>
      <name val="Aptos Display"/>
      <family val="2"/>
    </font>
    <font>
      <sz val="1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Alignment="1">
      <alignment vertical="center"/>
    </xf>
    <xf numFmtId="16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167" fontId="5" fillId="0" borderId="0" xfId="0" quotePrefix="1" applyNumberFormat="1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left" vertical="center"/>
    </xf>
    <xf numFmtId="165" fontId="5" fillId="0" borderId="0" xfId="0" quotePrefix="1" applyNumberFormat="1" applyFont="1" applyAlignment="1">
      <alignment horizontal="center" vertical="center"/>
    </xf>
    <xf numFmtId="164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1">
    <dxf>
      <font>
        <strike val="0"/>
        <color theme="0"/>
      </font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117" Type="http://schemas.openxmlformats.org/officeDocument/2006/relationships/image" Target="../media/image117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63" Type="http://schemas.openxmlformats.org/officeDocument/2006/relationships/image" Target="../media/image63.jpg"/><Relationship Id="rId68" Type="http://schemas.openxmlformats.org/officeDocument/2006/relationships/image" Target="../media/image68.jp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133" Type="http://schemas.openxmlformats.org/officeDocument/2006/relationships/image" Target="../media/image133.jpg"/><Relationship Id="rId138" Type="http://schemas.openxmlformats.org/officeDocument/2006/relationships/image" Target="../media/image138.jpg"/><Relationship Id="rId154" Type="http://schemas.openxmlformats.org/officeDocument/2006/relationships/image" Target="../media/image154.jpg"/><Relationship Id="rId159" Type="http://schemas.openxmlformats.org/officeDocument/2006/relationships/image" Target="../media/image159.jpg"/><Relationship Id="rId175" Type="http://schemas.openxmlformats.org/officeDocument/2006/relationships/image" Target="../media/image175.jpg"/><Relationship Id="rId170" Type="http://schemas.openxmlformats.org/officeDocument/2006/relationships/image" Target="../media/image170.jpg"/><Relationship Id="rId16" Type="http://schemas.openxmlformats.org/officeDocument/2006/relationships/image" Target="../media/image16.jpg"/><Relationship Id="rId107" Type="http://schemas.openxmlformats.org/officeDocument/2006/relationships/image" Target="../media/image107.jp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123" Type="http://schemas.openxmlformats.org/officeDocument/2006/relationships/image" Target="../media/image123.jpg"/><Relationship Id="rId128" Type="http://schemas.openxmlformats.org/officeDocument/2006/relationships/image" Target="../media/image128.jpg"/><Relationship Id="rId144" Type="http://schemas.openxmlformats.org/officeDocument/2006/relationships/image" Target="../media/image144.jpg"/><Relationship Id="rId149" Type="http://schemas.openxmlformats.org/officeDocument/2006/relationships/image" Target="../media/image149.jpg"/><Relationship Id="rId5" Type="http://schemas.openxmlformats.org/officeDocument/2006/relationships/image" Target="../media/image5.jpg"/><Relationship Id="rId90" Type="http://schemas.openxmlformats.org/officeDocument/2006/relationships/image" Target="../media/image90.jpg"/><Relationship Id="rId95" Type="http://schemas.openxmlformats.org/officeDocument/2006/relationships/image" Target="../media/image95.jpg"/><Relationship Id="rId160" Type="http://schemas.openxmlformats.org/officeDocument/2006/relationships/image" Target="../media/image160.jpg"/><Relationship Id="rId165" Type="http://schemas.openxmlformats.org/officeDocument/2006/relationships/image" Target="../media/image165.jpg"/><Relationship Id="rId181" Type="http://schemas.openxmlformats.org/officeDocument/2006/relationships/image" Target="../media/image181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113" Type="http://schemas.openxmlformats.org/officeDocument/2006/relationships/image" Target="../media/image113.jpg"/><Relationship Id="rId118" Type="http://schemas.openxmlformats.org/officeDocument/2006/relationships/image" Target="../media/image118.jpg"/><Relationship Id="rId134" Type="http://schemas.openxmlformats.org/officeDocument/2006/relationships/image" Target="../media/image134.jpg"/><Relationship Id="rId139" Type="http://schemas.openxmlformats.org/officeDocument/2006/relationships/image" Target="../media/image139.jp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155" Type="http://schemas.openxmlformats.org/officeDocument/2006/relationships/image" Target="../media/image155.jpg"/><Relationship Id="rId171" Type="http://schemas.openxmlformats.org/officeDocument/2006/relationships/image" Target="../media/image171.jpg"/><Relationship Id="rId176" Type="http://schemas.openxmlformats.org/officeDocument/2006/relationships/image" Target="../media/image176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59" Type="http://schemas.openxmlformats.org/officeDocument/2006/relationships/image" Target="../media/image59.jp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124" Type="http://schemas.openxmlformats.org/officeDocument/2006/relationships/image" Target="../media/image124.jpg"/><Relationship Id="rId129" Type="http://schemas.openxmlformats.org/officeDocument/2006/relationships/image" Target="../media/image129.jpg"/><Relationship Id="rId54" Type="http://schemas.openxmlformats.org/officeDocument/2006/relationships/image" Target="../media/image54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40" Type="http://schemas.openxmlformats.org/officeDocument/2006/relationships/image" Target="../media/image140.jpg"/><Relationship Id="rId145" Type="http://schemas.openxmlformats.org/officeDocument/2006/relationships/image" Target="../media/image145.jpg"/><Relationship Id="rId161" Type="http://schemas.openxmlformats.org/officeDocument/2006/relationships/image" Target="../media/image161.jpg"/><Relationship Id="rId166" Type="http://schemas.openxmlformats.org/officeDocument/2006/relationships/image" Target="../media/image166.jpg"/><Relationship Id="rId182" Type="http://schemas.openxmlformats.org/officeDocument/2006/relationships/image" Target="../media/image18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119" Type="http://schemas.openxmlformats.org/officeDocument/2006/relationships/image" Target="../media/image119.jpg"/><Relationship Id="rId44" Type="http://schemas.openxmlformats.org/officeDocument/2006/relationships/image" Target="../media/image44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130" Type="http://schemas.openxmlformats.org/officeDocument/2006/relationships/image" Target="../media/image130.jpg"/><Relationship Id="rId135" Type="http://schemas.openxmlformats.org/officeDocument/2006/relationships/image" Target="../media/image135.jpg"/><Relationship Id="rId151" Type="http://schemas.openxmlformats.org/officeDocument/2006/relationships/image" Target="../media/image151.jpg"/><Relationship Id="rId156" Type="http://schemas.openxmlformats.org/officeDocument/2006/relationships/image" Target="../media/image156.jpg"/><Relationship Id="rId177" Type="http://schemas.openxmlformats.org/officeDocument/2006/relationships/image" Target="../media/image177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72" Type="http://schemas.openxmlformats.org/officeDocument/2006/relationships/image" Target="../media/image172.jpg"/><Relationship Id="rId180" Type="http://schemas.openxmlformats.org/officeDocument/2006/relationships/image" Target="../media/image180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109" Type="http://schemas.openxmlformats.org/officeDocument/2006/relationships/image" Target="../media/image10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g"/><Relationship Id="rId120" Type="http://schemas.openxmlformats.org/officeDocument/2006/relationships/image" Target="../media/image120.jpg"/><Relationship Id="rId125" Type="http://schemas.openxmlformats.org/officeDocument/2006/relationships/image" Target="../media/image125.jpg"/><Relationship Id="rId141" Type="http://schemas.openxmlformats.org/officeDocument/2006/relationships/image" Target="../media/image141.jpg"/><Relationship Id="rId146" Type="http://schemas.openxmlformats.org/officeDocument/2006/relationships/image" Target="../media/image146.jpg"/><Relationship Id="rId167" Type="http://schemas.openxmlformats.org/officeDocument/2006/relationships/image" Target="../media/image167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162" Type="http://schemas.openxmlformats.org/officeDocument/2006/relationships/image" Target="../media/image162.jpg"/><Relationship Id="rId183" Type="http://schemas.openxmlformats.org/officeDocument/2006/relationships/image" Target="../media/image183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4" Type="http://schemas.openxmlformats.org/officeDocument/2006/relationships/image" Target="../media/image24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115" Type="http://schemas.openxmlformats.org/officeDocument/2006/relationships/image" Target="../media/image115.jpg"/><Relationship Id="rId131" Type="http://schemas.openxmlformats.org/officeDocument/2006/relationships/image" Target="../media/image131.jpg"/><Relationship Id="rId136" Type="http://schemas.openxmlformats.org/officeDocument/2006/relationships/image" Target="../media/image136.jpg"/><Relationship Id="rId157" Type="http://schemas.openxmlformats.org/officeDocument/2006/relationships/image" Target="../media/image157.jpg"/><Relationship Id="rId178" Type="http://schemas.openxmlformats.org/officeDocument/2006/relationships/image" Target="../media/image178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152" Type="http://schemas.openxmlformats.org/officeDocument/2006/relationships/image" Target="../media/image152.jpg"/><Relationship Id="rId173" Type="http://schemas.openxmlformats.org/officeDocument/2006/relationships/image" Target="../media/image173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56" Type="http://schemas.openxmlformats.org/officeDocument/2006/relationships/image" Target="../media/image56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126" Type="http://schemas.openxmlformats.org/officeDocument/2006/relationships/image" Target="../media/image126.jpg"/><Relationship Id="rId147" Type="http://schemas.openxmlformats.org/officeDocument/2006/relationships/image" Target="../media/image147.jpg"/><Relationship Id="rId168" Type="http://schemas.openxmlformats.org/officeDocument/2006/relationships/image" Target="../media/image168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121" Type="http://schemas.openxmlformats.org/officeDocument/2006/relationships/image" Target="../media/image121.jpg"/><Relationship Id="rId142" Type="http://schemas.openxmlformats.org/officeDocument/2006/relationships/image" Target="../media/image142.jpg"/><Relationship Id="rId163" Type="http://schemas.openxmlformats.org/officeDocument/2006/relationships/image" Target="../media/image163.jpg"/><Relationship Id="rId184" Type="http://schemas.openxmlformats.org/officeDocument/2006/relationships/image" Target="../media/image184.jpg"/><Relationship Id="rId3" Type="http://schemas.openxmlformats.org/officeDocument/2006/relationships/image" Target="../media/image3.jpg"/><Relationship Id="rId25" Type="http://schemas.openxmlformats.org/officeDocument/2006/relationships/image" Target="../media/image25.jpg"/><Relationship Id="rId46" Type="http://schemas.openxmlformats.org/officeDocument/2006/relationships/image" Target="../media/image46.jpg"/><Relationship Id="rId67" Type="http://schemas.openxmlformats.org/officeDocument/2006/relationships/image" Target="../media/image67.jpg"/><Relationship Id="rId116" Type="http://schemas.openxmlformats.org/officeDocument/2006/relationships/image" Target="../media/image116.jpg"/><Relationship Id="rId137" Type="http://schemas.openxmlformats.org/officeDocument/2006/relationships/image" Target="../media/image137.jpg"/><Relationship Id="rId158" Type="http://schemas.openxmlformats.org/officeDocument/2006/relationships/image" Target="../media/image158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32" Type="http://schemas.openxmlformats.org/officeDocument/2006/relationships/image" Target="../media/image132.jpg"/><Relationship Id="rId153" Type="http://schemas.openxmlformats.org/officeDocument/2006/relationships/image" Target="../media/image153.jpg"/><Relationship Id="rId174" Type="http://schemas.openxmlformats.org/officeDocument/2006/relationships/image" Target="../media/image174.jpg"/><Relationship Id="rId179" Type="http://schemas.openxmlformats.org/officeDocument/2006/relationships/image" Target="../media/image179.jpg"/><Relationship Id="rId15" Type="http://schemas.openxmlformats.org/officeDocument/2006/relationships/image" Target="../media/image15.jpg"/><Relationship Id="rId36" Type="http://schemas.openxmlformats.org/officeDocument/2006/relationships/image" Target="../media/image36.jpg"/><Relationship Id="rId57" Type="http://schemas.openxmlformats.org/officeDocument/2006/relationships/image" Target="../media/image57.jpg"/><Relationship Id="rId106" Type="http://schemas.openxmlformats.org/officeDocument/2006/relationships/image" Target="../media/image106.jpg"/><Relationship Id="rId127" Type="http://schemas.openxmlformats.org/officeDocument/2006/relationships/image" Target="../media/image12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52" Type="http://schemas.openxmlformats.org/officeDocument/2006/relationships/image" Target="../media/image52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122" Type="http://schemas.openxmlformats.org/officeDocument/2006/relationships/image" Target="../media/image122.jpg"/><Relationship Id="rId143" Type="http://schemas.openxmlformats.org/officeDocument/2006/relationships/image" Target="../media/image143.jpg"/><Relationship Id="rId148" Type="http://schemas.openxmlformats.org/officeDocument/2006/relationships/image" Target="../media/image148.jpg"/><Relationship Id="rId164" Type="http://schemas.openxmlformats.org/officeDocument/2006/relationships/image" Target="../media/image164.jpg"/><Relationship Id="rId169" Type="http://schemas.openxmlformats.org/officeDocument/2006/relationships/image" Target="../media/image16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108858</xdr:rowOff>
    </xdr:from>
    <xdr:to>
      <xdr:col>0</xdr:col>
      <xdr:colOff>961136</xdr:colOff>
      <xdr:row>3</xdr:row>
      <xdr:rowOff>1377497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03287"/>
          <a:ext cx="961136" cy="12686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961136</xdr:colOff>
      <xdr:row>4</xdr:row>
      <xdr:rowOff>1268639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961136</xdr:colOff>
      <xdr:row>5</xdr:row>
      <xdr:rowOff>1268640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55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961136</xdr:colOff>
      <xdr:row>6</xdr:row>
      <xdr:rowOff>1268639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624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961136</xdr:colOff>
      <xdr:row>7</xdr:row>
      <xdr:rowOff>1268639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292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961136</xdr:colOff>
      <xdr:row>8</xdr:row>
      <xdr:rowOff>1268639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960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961136</xdr:colOff>
      <xdr:row>9</xdr:row>
      <xdr:rowOff>1268640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628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961136</xdr:colOff>
      <xdr:row>10</xdr:row>
      <xdr:rowOff>1268639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297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961136</xdr:colOff>
      <xdr:row>12</xdr:row>
      <xdr:rowOff>1268639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965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961136</xdr:colOff>
      <xdr:row>13</xdr:row>
      <xdr:rowOff>1268640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5633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961136</xdr:colOff>
      <xdr:row>14</xdr:row>
      <xdr:rowOff>1268639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301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961136</xdr:colOff>
      <xdr:row>15</xdr:row>
      <xdr:rowOff>1268639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970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961136</xdr:colOff>
      <xdr:row>16</xdr:row>
      <xdr:rowOff>1268639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638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961136</xdr:colOff>
      <xdr:row>18</xdr:row>
      <xdr:rowOff>1268640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6306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961136</xdr:colOff>
      <xdr:row>19</xdr:row>
      <xdr:rowOff>1268639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8974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961136</xdr:colOff>
      <xdr:row>20</xdr:row>
      <xdr:rowOff>1268639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1643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961136</xdr:colOff>
      <xdr:row>21</xdr:row>
      <xdr:rowOff>1268640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4311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961136</xdr:colOff>
      <xdr:row>22</xdr:row>
      <xdr:rowOff>1268639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6979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961136</xdr:colOff>
      <xdr:row>23</xdr:row>
      <xdr:rowOff>1268639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9647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961136</xdr:colOff>
      <xdr:row>25</xdr:row>
      <xdr:rowOff>1268639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2316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961136</xdr:colOff>
      <xdr:row>26</xdr:row>
      <xdr:rowOff>1268640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984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961136</xdr:colOff>
      <xdr:row>27</xdr:row>
      <xdr:rowOff>1268639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7652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961136</xdr:colOff>
      <xdr:row>28</xdr:row>
      <xdr:rowOff>1268639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0320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961136</xdr:colOff>
      <xdr:row>29</xdr:row>
      <xdr:rowOff>1268640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2989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961136</xdr:colOff>
      <xdr:row>30</xdr:row>
      <xdr:rowOff>1268639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5657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961136</xdr:colOff>
      <xdr:row>31</xdr:row>
      <xdr:rowOff>1268639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8325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961136</xdr:colOff>
      <xdr:row>32</xdr:row>
      <xdr:rowOff>1268639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0993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961136</xdr:colOff>
      <xdr:row>33</xdr:row>
      <xdr:rowOff>1268640</xdr:rowOff>
    </xdr:to>
    <xdr:pic>
      <xdr:nvPicPr>
        <xdr:cNvPr id="57" name="Image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3662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961136</xdr:colOff>
      <xdr:row>34</xdr:row>
      <xdr:rowOff>1268639</xdr:rowOff>
    </xdr:to>
    <xdr:pic>
      <xdr:nvPicPr>
        <xdr:cNvPr id="59" name="Image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6330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961136</xdr:colOff>
      <xdr:row>35</xdr:row>
      <xdr:rowOff>1268639</xdr:rowOff>
    </xdr:to>
    <xdr:pic>
      <xdr:nvPicPr>
        <xdr:cNvPr id="61" name="Image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998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961136</xdr:colOff>
      <xdr:row>38</xdr:row>
      <xdr:rowOff>1268640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666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961136</xdr:colOff>
      <xdr:row>39</xdr:row>
      <xdr:rowOff>1268639</xdr:rowOff>
    </xdr:to>
    <xdr:pic>
      <xdr:nvPicPr>
        <xdr:cNvPr id="65" name="Image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4335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961136</xdr:colOff>
      <xdr:row>40</xdr:row>
      <xdr:rowOff>1268639</xdr:rowOff>
    </xdr:to>
    <xdr:pic>
      <xdr:nvPicPr>
        <xdr:cNvPr id="67" name="Image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7003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961136</xdr:colOff>
      <xdr:row>41</xdr:row>
      <xdr:rowOff>1268639</xdr:rowOff>
    </xdr:to>
    <xdr:pic>
      <xdr:nvPicPr>
        <xdr:cNvPr id="69" name="Image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9671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961136</xdr:colOff>
      <xdr:row>42</xdr:row>
      <xdr:rowOff>1268640</xdr:rowOff>
    </xdr:to>
    <xdr:pic>
      <xdr:nvPicPr>
        <xdr:cNvPr id="71" name="Image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2339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961136</xdr:colOff>
      <xdr:row>43</xdr:row>
      <xdr:rowOff>1268639</xdr:rowOff>
    </xdr:to>
    <xdr:pic>
      <xdr:nvPicPr>
        <xdr:cNvPr id="73" name="Image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5008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961136</xdr:colOff>
      <xdr:row>44</xdr:row>
      <xdr:rowOff>1268639</xdr:rowOff>
    </xdr:to>
    <xdr:pic>
      <xdr:nvPicPr>
        <xdr:cNvPr id="75" name="Image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676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961136</xdr:colOff>
      <xdr:row>45</xdr:row>
      <xdr:rowOff>1268640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0344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961136</xdr:colOff>
      <xdr:row>46</xdr:row>
      <xdr:rowOff>1268639</xdr:rowOff>
    </xdr:to>
    <xdr:pic>
      <xdr:nvPicPr>
        <xdr:cNvPr id="79" name="Image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3012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961136</xdr:colOff>
      <xdr:row>48</xdr:row>
      <xdr:rowOff>1268639</xdr:rowOff>
    </xdr:to>
    <xdr:pic>
      <xdr:nvPicPr>
        <xdr:cNvPr id="81" name="Image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5681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961136</xdr:colOff>
      <xdr:row>49</xdr:row>
      <xdr:rowOff>1268639</xdr:rowOff>
    </xdr:to>
    <xdr:pic>
      <xdr:nvPicPr>
        <xdr:cNvPr id="83" name="Image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8349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961136</xdr:colOff>
      <xdr:row>50</xdr:row>
      <xdr:rowOff>1268640</xdr:rowOff>
    </xdr:to>
    <xdr:pic>
      <xdr:nvPicPr>
        <xdr:cNvPr id="85" name="Image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1017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961136</xdr:colOff>
      <xdr:row>51</xdr:row>
      <xdr:rowOff>1268639</xdr:rowOff>
    </xdr:to>
    <xdr:pic>
      <xdr:nvPicPr>
        <xdr:cNvPr id="87" name="Image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3685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961136</xdr:colOff>
      <xdr:row>53</xdr:row>
      <xdr:rowOff>1268639</xdr:rowOff>
    </xdr:to>
    <xdr:pic>
      <xdr:nvPicPr>
        <xdr:cNvPr id="89" name="Image 8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6354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961136</xdr:colOff>
      <xdr:row>54</xdr:row>
      <xdr:rowOff>1268640</xdr:rowOff>
    </xdr:to>
    <xdr:pic>
      <xdr:nvPicPr>
        <xdr:cNvPr id="91" name="Image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9022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961136</xdr:colOff>
      <xdr:row>56</xdr:row>
      <xdr:rowOff>1268639</xdr:rowOff>
    </xdr:to>
    <xdr:pic>
      <xdr:nvPicPr>
        <xdr:cNvPr id="93" name="Image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690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961136</xdr:colOff>
      <xdr:row>59</xdr:row>
      <xdr:rowOff>1268639</xdr:rowOff>
    </xdr:to>
    <xdr:pic>
      <xdr:nvPicPr>
        <xdr:cNvPr id="95" name="Image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4358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961136</xdr:colOff>
      <xdr:row>60</xdr:row>
      <xdr:rowOff>1268639</xdr:rowOff>
    </xdr:to>
    <xdr:pic>
      <xdr:nvPicPr>
        <xdr:cNvPr id="97" name="Image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7027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961136</xdr:colOff>
      <xdr:row>61</xdr:row>
      <xdr:rowOff>1268640</xdr:rowOff>
    </xdr:to>
    <xdr:pic>
      <xdr:nvPicPr>
        <xdr:cNvPr id="99" name="Image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9695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961136</xdr:colOff>
      <xdr:row>62</xdr:row>
      <xdr:rowOff>1268639</xdr:rowOff>
    </xdr:to>
    <xdr:pic>
      <xdr:nvPicPr>
        <xdr:cNvPr id="101" name="Image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2363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961136</xdr:colOff>
      <xdr:row>64</xdr:row>
      <xdr:rowOff>1268639</xdr:rowOff>
    </xdr:to>
    <xdr:pic>
      <xdr:nvPicPr>
        <xdr:cNvPr id="103" name="Image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5031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961136</xdr:colOff>
      <xdr:row>65</xdr:row>
      <xdr:rowOff>1268640</xdr:rowOff>
    </xdr:to>
    <xdr:pic>
      <xdr:nvPicPr>
        <xdr:cNvPr id="105" name="Image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7700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961136</xdr:colOff>
      <xdr:row>66</xdr:row>
      <xdr:rowOff>1268639</xdr:rowOff>
    </xdr:to>
    <xdr:pic>
      <xdr:nvPicPr>
        <xdr:cNvPr id="107" name="Image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0368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961136</xdr:colOff>
      <xdr:row>67</xdr:row>
      <xdr:rowOff>1268639</xdr:rowOff>
    </xdr:to>
    <xdr:pic>
      <xdr:nvPicPr>
        <xdr:cNvPr id="109" name="Image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3036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961136</xdr:colOff>
      <xdr:row>68</xdr:row>
      <xdr:rowOff>1268639</xdr:rowOff>
    </xdr:to>
    <xdr:pic>
      <xdr:nvPicPr>
        <xdr:cNvPr id="111" name="Image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5704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961136</xdr:colOff>
      <xdr:row>70</xdr:row>
      <xdr:rowOff>1268640</xdr:rowOff>
    </xdr:to>
    <xdr:pic>
      <xdr:nvPicPr>
        <xdr:cNvPr id="113" name="Image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8373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961136</xdr:colOff>
      <xdr:row>71</xdr:row>
      <xdr:rowOff>1268639</xdr:rowOff>
    </xdr:to>
    <xdr:pic>
      <xdr:nvPicPr>
        <xdr:cNvPr id="115" name="Image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1041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961136</xdr:colOff>
      <xdr:row>72</xdr:row>
      <xdr:rowOff>1268639</xdr:rowOff>
    </xdr:to>
    <xdr:pic>
      <xdr:nvPicPr>
        <xdr:cNvPr id="117" name="Image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3709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961136</xdr:colOff>
      <xdr:row>3</xdr:row>
      <xdr:rowOff>1268639</xdr:rowOff>
    </xdr:to>
    <xdr:pic>
      <xdr:nvPicPr>
        <xdr:cNvPr id="119" name="Image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619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961136</xdr:colOff>
      <xdr:row>4</xdr:row>
      <xdr:rowOff>1268639</xdr:rowOff>
    </xdr:to>
    <xdr:pic>
      <xdr:nvPicPr>
        <xdr:cNvPr id="121" name="Image 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4287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961136</xdr:colOff>
      <xdr:row>5</xdr:row>
      <xdr:rowOff>1268640</xdr:rowOff>
    </xdr:to>
    <xdr:pic>
      <xdr:nvPicPr>
        <xdr:cNvPr id="123" name="Image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6955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961136</xdr:colOff>
      <xdr:row>6</xdr:row>
      <xdr:rowOff>1268639</xdr:rowOff>
    </xdr:to>
    <xdr:pic>
      <xdr:nvPicPr>
        <xdr:cNvPr id="125" name="Image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39624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961136</xdr:colOff>
      <xdr:row>7</xdr:row>
      <xdr:rowOff>1268639</xdr:rowOff>
    </xdr:to>
    <xdr:pic>
      <xdr:nvPicPr>
        <xdr:cNvPr id="127" name="Image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52292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961136</xdr:colOff>
      <xdr:row>8</xdr:row>
      <xdr:rowOff>1268639</xdr:rowOff>
    </xdr:to>
    <xdr:pic>
      <xdr:nvPicPr>
        <xdr:cNvPr id="129" name="Image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64960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961136</xdr:colOff>
      <xdr:row>9</xdr:row>
      <xdr:rowOff>1268640</xdr:rowOff>
    </xdr:to>
    <xdr:pic>
      <xdr:nvPicPr>
        <xdr:cNvPr id="131" name="Image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77628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961136</xdr:colOff>
      <xdr:row>10</xdr:row>
      <xdr:rowOff>1268639</xdr:rowOff>
    </xdr:to>
    <xdr:pic>
      <xdr:nvPicPr>
        <xdr:cNvPr id="133" name="Image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90297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961136</xdr:colOff>
      <xdr:row>12</xdr:row>
      <xdr:rowOff>1268639</xdr:rowOff>
    </xdr:to>
    <xdr:pic>
      <xdr:nvPicPr>
        <xdr:cNvPr id="135" name="Image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02965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961136</xdr:colOff>
      <xdr:row>13</xdr:row>
      <xdr:rowOff>1268640</xdr:rowOff>
    </xdr:to>
    <xdr:pic>
      <xdr:nvPicPr>
        <xdr:cNvPr id="137" name="Image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15633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961136</xdr:colOff>
      <xdr:row>14</xdr:row>
      <xdr:rowOff>1268639</xdr:rowOff>
    </xdr:to>
    <xdr:pic>
      <xdr:nvPicPr>
        <xdr:cNvPr id="139" name="Image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28301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961136</xdr:colOff>
      <xdr:row>15</xdr:row>
      <xdr:rowOff>1268639</xdr:rowOff>
    </xdr:to>
    <xdr:pic>
      <xdr:nvPicPr>
        <xdr:cNvPr id="141" name="Image 14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40970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961136</xdr:colOff>
      <xdr:row>16</xdr:row>
      <xdr:rowOff>1268639</xdr:rowOff>
    </xdr:to>
    <xdr:pic>
      <xdr:nvPicPr>
        <xdr:cNvPr id="143" name="Image 14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53638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961136</xdr:colOff>
      <xdr:row>18</xdr:row>
      <xdr:rowOff>1268640</xdr:rowOff>
    </xdr:to>
    <xdr:pic>
      <xdr:nvPicPr>
        <xdr:cNvPr id="145" name="Image 144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66306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961136</xdr:colOff>
      <xdr:row>19</xdr:row>
      <xdr:rowOff>1268639</xdr:rowOff>
    </xdr:to>
    <xdr:pic>
      <xdr:nvPicPr>
        <xdr:cNvPr id="147" name="Image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78974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961136</xdr:colOff>
      <xdr:row>20</xdr:row>
      <xdr:rowOff>1268639</xdr:rowOff>
    </xdr:to>
    <xdr:pic>
      <xdr:nvPicPr>
        <xdr:cNvPr id="149" name="Image 14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191643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961136</xdr:colOff>
      <xdr:row>21</xdr:row>
      <xdr:rowOff>1268640</xdr:rowOff>
    </xdr:to>
    <xdr:pic>
      <xdr:nvPicPr>
        <xdr:cNvPr id="151" name="Image 15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04311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961136</xdr:colOff>
      <xdr:row>22</xdr:row>
      <xdr:rowOff>1268639</xdr:rowOff>
    </xdr:to>
    <xdr:pic>
      <xdr:nvPicPr>
        <xdr:cNvPr id="153" name="Image 152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16979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961136</xdr:colOff>
      <xdr:row>23</xdr:row>
      <xdr:rowOff>1268639</xdr:rowOff>
    </xdr:to>
    <xdr:pic>
      <xdr:nvPicPr>
        <xdr:cNvPr id="155" name="Image 154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29647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961136</xdr:colOff>
      <xdr:row>25</xdr:row>
      <xdr:rowOff>1268639</xdr:rowOff>
    </xdr:to>
    <xdr:pic>
      <xdr:nvPicPr>
        <xdr:cNvPr id="157" name="Image 156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42316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961136</xdr:colOff>
      <xdr:row>26</xdr:row>
      <xdr:rowOff>1268640</xdr:rowOff>
    </xdr:to>
    <xdr:pic>
      <xdr:nvPicPr>
        <xdr:cNvPr id="159" name="Image 158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54984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961136</xdr:colOff>
      <xdr:row>27</xdr:row>
      <xdr:rowOff>1268639</xdr:rowOff>
    </xdr:to>
    <xdr:pic>
      <xdr:nvPicPr>
        <xdr:cNvPr id="161" name="Image 16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67652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961136</xdr:colOff>
      <xdr:row>28</xdr:row>
      <xdr:rowOff>1268639</xdr:rowOff>
    </xdr:to>
    <xdr:pic>
      <xdr:nvPicPr>
        <xdr:cNvPr id="163" name="Image 16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80320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961136</xdr:colOff>
      <xdr:row>29</xdr:row>
      <xdr:rowOff>1268640</xdr:rowOff>
    </xdr:to>
    <xdr:pic>
      <xdr:nvPicPr>
        <xdr:cNvPr id="165" name="Image 16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92989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961136</xdr:colOff>
      <xdr:row>30</xdr:row>
      <xdr:rowOff>1268639</xdr:rowOff>
    </xdr:to>
    <xdr:pic>
      <xdr:nvPicPr>
        <xdr:cNvPr id="167" name="Image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305657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961136</xdr:colOff>
      <xdr:row>31</xdr:row>
      <xdr:rowOff>1268639</xdr:rowOff>
    </xdr:to>
    <xdr:pic>
      <xdr:nvPicPr>
        <xdr:cNvPr id="169" name="Image 16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318325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961136</xdr:colOff>
      <xdr:row>32</xdr:row>
      <xdr:rowOff>1268639</xdr:rowOff>
    </xdr:to>
    <xdr:pic>
      <xdr:nvPicPr>
        <xdr:cNvPr id="171" name="Image 17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330993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961136</xdr:colOff>
      <xdr:row>33</xdr:row>
      <xdr:rowOff>1268640</xdr:rowOff>
    </xdr:to>
    <xdr:pic>
      <xdr:nvPicPr>
        <xdr:cNvPr id="173" name="Image 172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343662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961136</xdr:colOff>
      <xdr:row>34</xdr:row>
      <xdr:rowOff>1268639</xdr:rowOff>
    </xdr:to>
    <xdr:pic>
      <xdr:nvPicPr>
        <xdr:cNvPr id="175" name="Image 17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356330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961136</xdr:colOff>
      <xdr:row>35</xdr:row>
      <xdr:rowOff>1268639</xdr:rowOff>
    </xdr:to>
    <xdr:pic>
      <xdr:nvPicPr>
        <xdr:cNvPr id="177" name="Image 176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368998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961136</xdr:colOff>
      <xdr:row>38</xdr:row>
      <xdr:rowOff>1268640</xdr:rowOff>
    </xdr:to>
    <xdr:pic>
      <xdr:nvPicPr>
        <xdr:cNvPr id="179" name="Image 178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381666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961136</xdr:colOff>
      <xdr:row>39</xdr:row>
      <xdr:rowOff>1268639</xdr:rowOff>
    </xdr:to>
    <xdr:pic>
      <xdr:nvPicPr>
        <xdr:cNvPr id="181" name="Image 180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394335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961136</xdr:colOff>
      <xdr:row>40</xdr:row>
      <xdr:rowOff>1268639</xdr:rowOff>
    </xdr:to>
    <xdr:pic>
      <xdr:nvPicPr>
        <xdr:cNvPr id="183" name="Image 182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407003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961136</xdr:colOff>
      <xdr:row>41</xdr:row>
      <xdr:rowOff>1268639</xdr:rowOff>
    </xdr:to>
    <xdr:pic>
      <xdr:nvPicPr>
        <xdr:cNvPr id="185" name="Image 184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419671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961136</xdr:colOff>
      <xdr:row>42</xdr:row>
      <xdr:rowOff>1268640</xdr:rowOff>
    </xdr:to>
    <xdr:pic>
      <xdr:nvPicPr>
        <xdr:cNvPr id="187" name="Image 186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432339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961136</xdr:colOff>
      <xdr:row>43</xdr:row>
      <xdr:rowOff>1268639</xdr:rowOff>
    </xdr:to>
    <xdr:pic>
      <xdr:nvPicPr>
        <xdr:cNvPr id="189" name="Image 188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445008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961136</xdr:colOff>
      <xdr:row>44</xdr:row>
      <xdr:rowOff>1268639</xdr:rowOff>
    </xdr:to>
    <xdr:pic>
      <xdr:nvPicPr>
        <xdr:cNvPr id="191" name="Image 190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457676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961136</xdr:colOff>
      <xdr:row>45</xdr:row>
      <xdr:rowOff>1268640</xdr:rowOff>
    </xdr:to>
    <xdr:pic>
      <xdr:nvPicPr>
        <xdr:cNvPr id="193" name="Image 192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470344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961136</xdr:colOff>
      <xdr:row>46</xdr:row>
      <xdr:rowOff>1268639</xdr:rowOff>
    </xdr:to>
    <xdr:pic>
      <xdr:nvPicPr>
        <xdr:cNvPr id="195" name="Image 194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483012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961136</xdr:colOff>
      <xdr:row>48</xdr:row>
      <xdr:rowOff>1268639</xdr:rowOff>
    </xdr:to>
    <xdr:pic>
      <xdr:nvPicPr>
        <xdr:cNvPr id="197" name="Image 196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495681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961136</xdr:colOff>
      <xdr:row>49</xdr:row>
      <xdr:rowOff>1268639</xdr:rowOff>
    </xdr:to>
    <xdr:pic>
      <xdr:nvPicPr>
        <xdr:cNvPr id="199" name="Image 198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508349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961136</xdr:colOff>
      <xdr:row>50</xdr:row>
      <xdr:rowOff>1268640</xdr:rowOff>
    </xdr:to>
    <xdr:pic>
      <xdr:nvPicPr>
        <xdr:cNvPr id="201" name="Image 20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521017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961136</xdr:colOff>
      <xdr:row>51</xdr:row>
      <xdr:rowOff>1268639</xdr:rowOff>
    </xdr:to>
    <xdr:pic>
      <xdr:nvPicPr>
        <xdr:cNvPr id="203" name="Image 202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533685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961136</xdr:colOff>
      <xdr:row>53</xdr:row>
      <xdr:rowOff>1268639</xdr:rowOff>
    </xdr:to>
    <xdr:pic>
      <xdr:nvPicPr>
        <xdr:cNvPr id="205" name="Image 20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546354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961136</xdr:colOff>
      <xdr:row>54</xdr:row>
      <xdr:rowOff>1268640</xdr:rowOff>
    </xdr:to>
    <xdr:pic>
      <xdr:nvPicPr>
        <xdr:cNvPr id="207" name="Image 206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559022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961136</xdr:colOff>
      <xdr:row>56</xdr:row>
      <xdr:rowOff>1268639</xdr:rowOff>
    </xdr:to>
    <xdr:pic>
      <xdr:nvPicPr>
        <xdr:cNvPr id="209" name="Image 208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571690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961136</xdr:colOff>
      <xdr:row>59</xdr:row>
      <xdr:rowOff>1268639</xdr:rowOff>
    </xdr:to>
    <xdr:pic>
      <xdr:nvPicPr>
        <xdr:cNvPr id="211" name="Image 210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584358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961136</xdr:colOff>
      <xdr:row>60</xdr:row>
      <xdr:rowOff>1268639</xdr:rowOff>
    </xdr:to>
    <xdr:pic>
      <xdr:nvPicPr>
        <xdr:cNvPr id="213" name="Image 212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597027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961136</xdr:colOff>
      <xdr:row>61</xdr:row>
      <xdr:rowOff>1268640</xdr:rowOff>
    </xdr:to>
    <xdr:pic>
      <xdr:nvPicPr>
        <xdr:cNvPr id="215" name="Image 214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609695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961136</xdr:colOff>
      <xdr:row>62</xdr:row>
      <xdr:rowOff>1268639</xdr:rowOff>
    </xdr:to>
    <xdr:pic>
      <xdr:nvPicPr>
        <xdr:cNvPr id="217" name="Image 216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622363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961136</xdr:colOff>
      <xdr:row>64</xdr:row>
      <xdr:rowOff>1268639</xdr:rowOff>
    </xdr:to>
    <xdr:pic>
      <xdr:nvPicPr>
        <xdr:cNvPr id="219" name="Image 218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635031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961136</xdr:colOff>
      <xdr:row>65</xdr:row>
      <xdr:rowOff>1268640</xdr:rowOff>
    </xdr:to>
    <xdr:pic>
      <xdr:nvPicPr>
        <xdr:cNvPr id="221" name="Image 22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647700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961136</xdr:colOff>
      <xdr:row>66</xdr:row>
      <xdr:rowOff>1268639</xdr:rowOff>
    </xdr:to>
    <xdr:pic>
      <xdr:nvPicPr>
        <xdr:cNvPr id="223" name="Image 222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660368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961136</xdr:colOff>
      <xdr:row>67</xdr:row>
      <xdr:rowOff>1268639</xdr:rowOff>
    </xdr:to>
    <xdr:pic>
      <xdr:nvPicPr>
        <xdr:cNvPr id="225" name="Image 22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673036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961136</xdr:colOff>
      <xdr:row>68</xdr:row>
      <xdr:rowOff>1268639</xdr:rowOff>
    </xdr:to>
    <xdr:pic>
      <xdr:nvPicPr>
        <xdr:cNvPr id="227" name="Image 22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685704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961136</xdr:colOff>
      <xdr:row>70</xdr:row>
      <xdr:rowOff>1268640</xdr:rowOff>
    </xdr:to>
    <xdr:pic>
      <xdr:nvPicPr>
        <xdr:cNvPr id="229" name="Image 228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698373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961136</xdr:colOff>
      <xdr:row>71</xdr:row>
      <xdr:rowOff>1268639</xdr:rowOff>
    </xdr:to>
    <xdr:pic>
      <xdr:nvPicPr>
        <xdr:cNvPr id="231" name="Image 230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711041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961136</xdr:colOff>
      <xdr:row>72</xdr:row>
      <xdr:rowOff>1268639</xdr:rowOff>
    </xdr:to>
    <xdr:pic>
      <xdr:nvPicPr>
        <xdr:cNvPr id="233" name="Image 232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723709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961136</xdr:colOff>
      <xdr:row>3</xdr:row>
      <xdr:rowOff>1268639</xdr:rowOff>
    </xdr:to>
    <xdr:pic>
      <xdr:nvPicPr>
        <xdr:cNvPr id="235" name="Image 234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1619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961136</xdr:colOff>
      <xdr:row>4</xdr:row>
      <xdr:rowOff>1268639</xdr:rowOff>
    </xdr:to>
    <xdr:pic>
      <xdr:nvPicPr>
        <xdr:cNvPr id="237" name="Image 236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14287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961136</xdr:colOff>
      <xdr:row>5</xdr:row>
      <xdr:rowOff>1268640</xdr:rowOff>
    </xdr:to>
    <xdr:pic>
      <xdr:nvPicPr>
        <xdr:cNvPr id="239" name="Image 238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26955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961136</xdr:colOff>
      <xdr:row>6</xdr:row>
      <xdr:rowOff>1268639</xdr:rowOff>
    </xdr:to>
    <xdr:pic>
      <xdr:nvPicPr>
        <xdr:cNvPr id="241" name="Image 24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39624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961136</xdr:colOff>
      <xdr:row>7</xdr:row>
      <xdr:rowOff>1268639</xdr:rowOff>
    </xdr:to>
    <xdr:pic>
      <xdr:nvPicPr>
        <xdr:cNvPr id="243" name="Image 24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52292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961136</xdr:colOff>
      <xdr:row>8</xdr:row>
      <xdr:rowOff>1268639</xdr:rowOff>
    </xdr:to>
    <xdr:pic>
      <xdr:nvPicPr>
        <xdr:cNvPr id="245" name="Image 24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4960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961136</xdr:colOff>
      <xdr:row>9</xdr:row>
      <xdr:rowOff>1268640</xdr:rowOff>
    </xdr:to>
    <xdr:pic>
      <xdr:nvPicPr>
        <xdr:cNvPr id="247" name="Image 246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77628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961136</xdr:colOff>
      <xdr:row>10</xdr:row>
      <xdr:rowOff>1268639</xdr:rowOff>
    </xdr:to>
    <xdr:pic>
      <xdr:nvPicPr>
        <xdr:cNvPr id="249" name="Image 248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90297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961136</xdr:colOff>
      <xdr:row>12</xdr:row>
      <xdr:rowOff>1268639</xdr:rowOff>
    </xdr:to>
    <xdr:pic>
      <xdr:nvPicPr>
        <xdr:cNvPr id="251" name="Image 250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102965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961136</xdr:colOff>
      <xdr:row>13</xdr:row>
      <xdr:rowOff>1268640</xdr:rowOff>
    </xdr:to>
    <xdr:pic>
      <xdr:nvPicPr>
        <xdr:cNvPr id="253" name="Image 252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115633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961136</xdr:colOff>
      <xdr:row>14</xdr:row>
      <xdr:rowOff>1268639</xdr:rowOff>
    </xdr:to>
    <xdr:pic>
      <xdr:nvPicPr>
        <xdr:cNvPr id="255" name="Image 254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128301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961136</xdr:colOff>
      <xdr:row>15</xdr:row>
      <xdr:rowOff>1268639</xdr:rowOff>
    </xdr:to>
    <xdr:pic>
      <xdr:nvPicPr>
        <xdr:cNvPr id="257" name="Image 256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140970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961136</xdr:colOff>
      <xdr:row>16</xdr:row>
      <xdr:rowOff>1268639</xdr:rowOff>
    </xdr:to>
    <xdr:pic>
      <xdr:nvPicPr>
        <xdr:cNvPr id="259" name="Image 258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153638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961136</xdr:colOff>
      <xdr:row>18</xdr:row>
      <xdr:rowOff>1268640</xdr:rowOff>
    </xdr:to>
    <xdr:pic>
      <xdr:nvPicPr>
        <xdr:cNvPr id="261" name="Image 260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166306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961136</xdr:colOff>
      <xdr:row>19</xdr:row>
      <xdr:rowOff>1268639</xdr:rowOff>
    </xdr:to>
    <xdr:pic>
      <xdr:nvPicPr>
        <xdr:cNvPr id="263" name="Image 262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178974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961136</xdr:colOff>
      <xdr:row>20</xdr:row>
      <xdr:rowOff>1268639</xdr:rowOff>
    </xdr:to>
    <xdr:pic>
      <xdr:nvPicPr>
        <xdr:cNvPr id="265" name="Image 264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191643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961136</xdr:colOff>
      <xdr:row>21</xdr:row>
      <xdr:rowOff>1268640</xdr:rowOff>
    </xdr:to>
    <xdr:pic>
      <xdr:nvPicPr>
        <xdr:cNvPr id="267" name="Image 26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204311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961136</xdr:colOff>
      <xdr:row>22</xdr:row>
      <xdr:rowOff>1268639</xdr:rowOff>
    </xdr:to>
    <xdr:pic>
      <xdr:nvPicPr>
        <xdr:cNvPr id="269" name="Image 268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216979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961136</xdr:colOff>
      <xdr:row>23</xdr:row>
      <xdr:rowOff>1268639</xdr:rowOff>
    </xdr:to>
    <xdr:pic>
      <xdr:nvPicPr>
        <xdr:cNvPr id="271" name="Image 270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229647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961136</xdr:colOff>
      <xdr:row>25</xdr:row>
      <xdr:rowOff>1268639</xdr:rowOff>
    </xdr:to>
    <xdr:pic>
      <xdr:nvPicPr>
        <xdr:cNvPr id="273" name="Image 272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242316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961136</xdr:colOff>
      <xdr:row>26</xdr:row>
      <xdr:rowOff>1268640</xdr:rowOff>
    </xdr:to>
    <xdr:pic>
      <xdr:nvPicPr>
        <xdr:cNvPr id="275" name="Image 274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254984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961136</xdr:colOff>
      <xdr:row>27</xdr:row>
      <xdr:rowOff>1268639</xdr:rowOff>
    </xdr:to>
    <xdr:pic>
      <xdr:nvPicPr>
        <xdr:cNvPr id="277" name="Image 276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267652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961136</xdr:colOff>
      <xdr:row>28</xdr:row>
      <xdr:rowOff>1268639</xdr:rowOff>
    </xdr:to>
    <xdr:pic>
      <xdr:nvPicPr>
        <xdr:cNvPr id="279" name="Image 278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280320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961136</xdr:colOff>
      <xdr:row>29</xdr:row>
      <xdr:rowOff>1268640</xdr:rowOff>
    </xdr:to>
    <xdr:pic>
      <xdr:nvPicPr>
        <xdr:cNvPr id="281" name="Image 28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292989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961136</xdr:colOff>
      <xdr:row>30</xdr:row>
      <xdr:rowOff>1268639</xdr:rowOff>
    </xdr:to>
    <xdr:pic>
      <xdr:nvPicPr>
        <xdr:cNvPr id="283" name="Image 282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305657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961136</xdr:colOff>
      <xdr:row>31</xdr:row>
      <xdr:rowOff>1268639</xdr:rowOff>
    </xdr:to>
    <xdr:pic>
      <xdr:nvPicPr>
        <xdr:cNvPr id="285" name="Image 284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318325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961136</xdr:colOff>
      <xdr:row>32</xdr:row>
      <xdr:rowOff>1268639</xdr:rowOff>
    </xdr:to>
    <xdr:pic>
      <xdr:nvPicPr>
        <xdr:cNvPr id="287" name="Image 286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330993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961136</xdr:colOff>
      <xdr:row>33</xdr:row>
      <xdr:rowOff>1268640</xdr:rowOff>
    </xdr:to>
    <xdr:pic>
      <xdr:nvPicPr>
        <xdr:cNvPr id="289" name="Image 288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343662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961136</xdr:colOff>
      <xdr:row>34</xdr:row>
      <xdr:rowOff>1268639</xdr:rowOff>
    </xdr:to>
    <xdr:pic>
      <xdr:nvPicPr>
        <xdr:cNvPr id="291" name="Image 290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356330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961136</xdr:colOff>
      <xdr:row>35</xdr:row>
      <xdr:rowOff>1268639</xdr:rowOff>
    </xdr:to>
    <xdr:pic>
      <xdr:nvPicPr>
        <xdr:cNvPr id="293" name="Image 292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368998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961136</xdr:colOff>
      <xdr:row>38</xdr:row>
      <xdr:rowOff>1268640</xdr:rowOff>
    </xdr:to>
    <xdr:pic>
      <xdr:nvPicPr>
        <xdr:cNvPr id="295" name="Image 294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381666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961136</xdr:colOff>
      <xdr:row>39</xdr:row>
      <xdr:rowOff>1268639</xdr:rowOff>
    </xdr:to>
    <xdr:pic>
      <xdr:nvPicPr>
        <xdr:cNvPr id="297" name="Image 296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394335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961136</xdr:colOff>
      <xdr:row>40</xdr:row>
      <xdr:rowOff>1268639</xdr:rowOff>
    </xdr:to>
    <xdr:pic>
      <xdr:nvPicPr>
        <xdr:cNvPr id="299" name="Image 298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407003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961136</xdr:colOff>
      <xdr:row>41</xdr:row>
      <xdr:rowOff>1268639</xdr:rowOff>
    </xdr:to>
    <xdr:pic>
      <xdr:nvPicPr>
        <xdr:cNvPr id="301" name="Image 300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419671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961136</xdr:colOff>
      <xdr:row>42</xdr:row>
      <xdr:rowOff>1268640</xdr:rowOff>
    </xdr:to>
    <xdr:pic>
      <xdr:nvPicPr>
        <xdr:cNvPr id="303" name="Image 302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432339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961136</xdr:colOff>
      <xdr:row>43</xdr:row>
      <xdr:rowOff>1268639</xdr:rowOff>
    </xdr:to>
    <xdr:pic>
      <xdr:nvPicPr>
        <xdr:cNvPr id="305" name="Image 304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445008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961136</xdr:colOff>
      <xdr:row>44</xdr:row>
      <xdr:rowOff>1268639</xdr:rowOff>
    </xdr:to>
    <xdr:pic>
      <xdr:nvPicPr>
        <xdr:cNvPr id="307" name="Image 306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457676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961136</xdr:colOff>
      <xdr:row>45</xdr:row>
      <xdr:rowOff>1268640</xdr:rowOff>
    </xdr:to>
    <xdr:pic>
      <xdr:nvPicPr>
        <xdr:cNvPr id="309" name="Image 308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470344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961136</xdr:colOff>
      <xdr:row>46</xdr:row>
      <xdr:rowOff>1268639</xdr:rowOff>
    </xdr:to>
    <xdr:pic>
      <xdr:nvPicPr>
        <xdr:cNvPr id="311" name="Image 310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483012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961136</xdr:colOff>
      <xdr:row>48</xdr:row>
      <xdr:rowOff>1268639</xdr:rowOff>
    </xdr:to>
    <xdr:pic>
      <xdr:nvPicPr>
        <xdr:cNvPr id="313" name="Image 312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495681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961136</xdr:colOff>
      <xdr:row>49</xdr:row>
      <xdr:rowOff>1268639</xdr:rowOff>
    </xdr:to>
    <xdr:pic>
      <xdr:nvPicPr>
        <xdr:cNvPr id="315" name="Image 314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508349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961136</xdr:colOff>
      <xdr:row>50</xdr:row>
      <xdr:rowOff>1268640</xdr:rowOff>
    </xdr:to>
    <xdr:pic>
      <xdr:nvPicPr>
        <xdr:cNvPr id="317" name="Image 316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521017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961136</xdr:colOff>
      <xdr:row>51</xdr:row>
      <xdr:rowOff>1268639</xdr:rowOff>
    </xdr:to>
    <xdr:pic>
      <xdr:nvPicPr>
        <xdr:cNvPr id="319" name="Image 318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533685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961136</xdr:colOff>
      <xdr:row>53</xdr:row>
      <xdr:rowOff>1268639</xdr:rowOff>
    </xdr:to>
    <xdr:pic>
      <xdr:nvPicPr>
        <xdr:cNvPr id="321" name="Image 320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546354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961136</xdr:colOff>
      <xdr:row>54</xdr:row>
      <xdr:rowOff>1268640</xdr:rowOff>
    </xdr:to>
    <xdr:pic>
      <xdr:nvPicPr>
        <xdr:cNvPr id="323" name="Image 322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559022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961136</xdr:colOff>
      <xdr:row>56</xdr:row>
      <xdr:rowOff>1268639</xdr:rowOff>
    </xdr:to>
    <xdr:pic>
      <xdr:nvPicPr>
        <xdr:cNvPr id="325" name="Image 324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571690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961136</xdr:colOff>
      <xdr:row>59</xdr:row>
      <xdr:rowOff>1268639</xdr:rowOff>
    </xdr:to>
    <xdr:pic>
      <xdr:nvPicPr>
        <xdr:cNvPr id="327" name="Image 326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584358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961136</xdr:colOff>
      <xdr:row>60</xdr:row>
      <xdr:rowOff>1268639</xdr:rowOff>
    </xdr:to>
    <xdr:pic>
      <xdr:nvPicPr>
        <xdr:cNvPr id="329" name="Image 328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597027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961136</xdr:colOff>
      <xdr:row>61</xdr:row>
      <xdr:rowOff>1268640</xdr:rowOff>
    </xdr:to>
    <xdr:pic>
      <xdr:nvPicPr>
        <xdr:cNvPr id="331" name="Image 330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09695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961136</xdr:colOff>
      <xdr:row>62</xdr:row>
      <xdr:rowOff>1268639</xdr:rowOff>
    </xdr:to>
    <xdr:pic>
      <xdr:nvPicPr>
        <xdr:cNvPr id="333" name="Image 332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22363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961136</xdr:colOff>
      <xdr:row>64</xdr:row>
      <xdr:rowOff>1268639</xdr:rowOff>
    </xdr:to>
    <xdr:pic>
      <xdr:nvPicPr>
        <xdr:cNvPr id="335" name="Image 334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35031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961136</xdr:colOff>
      <xdr:row>65</xdr:row>
      <xdr:rowOff>1268640</xdr:rowOff>
    </xdr:to>
    <xdr:pic>
      <xdr:nvPicPr>
        <xdr:cNvPr id="337" name="Image 336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47700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961136</xdr:colOff>
      <xdr:row>66</xdr:row>
      <xdr:rowOff>1268639</xdr:rowOff>
    </xdr:to>
    <xdr:pic>
      <xdr:nvPicPr>
        <xdr:cNvPr id="339" name="Image 338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60368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961136</xdr:colOff>
      <xdr:row>67</xdr:row>
      <xdr:rowOff>1268639</xdr:rowOff>
    </xdr:to>
    <xdr:pic>
      <xdr:nvPicPr>
        <xdr:cNvPr id="341" name="Image 340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73036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961136</xdr:colOff>
      <xdr:row>68</xdr:row>
      <xdr:rowOff>1268639</xdr:rowOff>
    </xdr:to>
    <xdr:pic>
      <xdr:nvPicPr>
        <xdr:cNvPr id="343" name="Image 342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857047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961136</xdr:colOff>
      <xdr:row>70</xdr:row>
      <xdr:rowOff>1268640</xdr:rowOff>
    </xdr:to>
    <xdr:pic>
      <xdr:nvPicPr>
        <xdr:cNvPr id="345" name="Image 344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983730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961136</xdr:colOff>
      <xdr:row>71</xdr:row>
      <xdr:rowOff>1268639</xdr:rowOff>
    </xdr:to>
    <xdr:pic>
      <xdr:nvPicPr>
        <xdr:cNvPr id="347" name="Image 346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71104125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961136</xdr:colOff>
      <xdr:row>72</xdr:row>
      <xdr:rowOff>1268639</xdr:rowOff>
    </xdr:to>
    <xdr:pic>
      <xdr:nvPicPr>
        <xdr:cNvPr id="349" name="Image 348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72370950"/>
          <a:ext cx="961136" cy="1270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36</xdr:row>
      <xdr:rowOff>142875</xdr:rowOff>
    </xdr:from>
    <xdr:to>
      <xdr:col>0</xdr:col>
      <xdr:colOff>952501</xdr:colOff>
      <xdr:row>37</xdr:row>
      <xdr:rowOff>108857</xdr:rowOff>
    </xdr:to>
    <xdr:pic>
      <xdr:nvPicPr>
        <xdr:cNvPr id="176" name="Image 175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78207054"/>
          <a:ext cx="857250" cy="13947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119062</xdr:rowOff>
    </xdr:from>
    <xdr:to>
      <xdr:col>0</xdr:col>
      <xdr:colOff>974807</xdr:colOff>
      <xdr:row>37</xdr:row>
      <xdr:rowOff>1386262</xdr:rowOff>
    </xdr:to>
    <xdr:pic>
      <xdr:nvPicPr>
        <xdr:cNvPr id="178" name="Image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884133"/>
          <a:ext cx="974807" cy="1267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119062</xdr:rowOff>
    </xdr:from>
    <xdr:to>
      <xdr:col>0</xdr:col>
      <xdr:colOff>974807</xdr:colOff>
      <xdr:row>47</xdr:row>
      <xdr:rowOff>1379062</xdr:rowOff>
    </xdr:to>
    <xdr:pic>
      <xdr:nvPicPr>
        <xdr:cNvPr id="180" name="Image 17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421741"/>
          <a:ext cx="974807" cy="12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154006</xdr:rowOff>
    </xdr:from>
    <xdr:to>
      <xdr:col>0</xdr:col>
      <xdr:colOff>974807</xdr:colOff>
      <xdr:row>53</xdr:row>
      <xdr:rowOff>6064</xdr:rowOff>
    </xdr:to>
    <xdr:pic>
      <xdr:nvPicPr>
        <xdr:cNvPr id="182" name="Image 18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896542"/>
          <a:ext cx="974807" cy="1267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68963</xdr:rowOff>
    </xdr:from>
    <xdr:to>
      <xdr:col>0</xdr:col>
      <xdr:colOff>974807</xdr:colOff>
      <xdr:row>55</xdr:row>
      <xdr:rowOff>1336163</xdr:rowOff>
    </xdr:to>
    <xdr:pic>
      <xdr:nvPicPr>
        <xdr:cNvPr id="184" name="Image 183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07892"/>
          <a:ext cx="974807" cy="1267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57829</xdr:rowOff>
    </xdr:from>
    <xdr:to>
      <xdr:col>0</xdr:col>
      <xdr:colOff>974807</xdr:colOff>
      <xdr:row>58</xdr:row>
      <xdr:rowOff>1325029</xdr:rowOff>
    </xdr:to>
    <xdr:pic>
      <xdr:nvPicPr>
        <xdr:cNvPr id="188" name="Image 187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393150"/>
          <a:ext cx="974807" cy="1267200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</xdr:colOff>
      <xdr:row>63</xdr:row>
      <xdr:rowOff>74839</xdr:rowOff>
    </xdr:from>
    <xdr:to>
      <xdr:col>0</xdr:col>
      <xdr:colOff>988414</xdr:colOff>
      <xdr:row>63</xdr:row>
      <xdr:rowOff>1342039</xdr:rowOff>
    </xdr:to>
    <xdr:pic>
      <xdr:nvPicPr>
        <xdr:cNvPr id="190" name="Image 18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88915875"/>
          <a:ext cx="974807" cy="1267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54429</xdr:rowOff>
    </xdr:from>
    <xdr:to>
      <xdr:col>0</xdr:col>
      <xdr:colOff>974807</xdr:colOff>
      <xdr:row>69</xdr:row>
      <xdr:rowOff>1321629</xdr:rowOff>
    </xdr:to>
    <xdr:pic>
      <xdr:nvPicPr>
        <xdr:cNvPr id="192" name="Image 19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684679"/>
          <a:ext cx="974807" cy="1267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95249</xdr:rowOff>
    </xdr:from>
    <xdr:to>
      <xdr:col>0</xdr:col>
      <xdr:colOff>961200</xdr:colOff>
      <xdr:row>11</xdr:row>
      <xdr:rowOff>1362449</xdr:rowOff>
    </xdr:to>
    <xdr:pic>
      <xdr:nvPicPr>
        <xdr:cNvPr id="194" name="Image 193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655463"/>
          <a:ext cx="961200" cy="1267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57828</xdr:rowOff>
    </xdr:from>
    <xdr:to>
      <xdr:col>0</xdr:col>
      <xdr:colOff>993321</xdr:colOff>
      <xdr:row>57</xdr:row>
      <xdr:rowOff>1401535</xdr:rowOff>
    </xdr:to>
    <xdr:pic>
      <xdr:nvPicPr>
        <xdr:cNvPr id="196" name="Image 195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127685"/>
          <a:ext cx="993321" cy="13437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911679</xdr:colOff>
      <xdr:row>12</xdr:row>
      <xdr:rowOff>1224643</xdr:rowOff>
    </xdr:to>
    <xdr:pic>
      <xdr:nvPicPr>
        <xdr:cNvPr id="214" name="Image 213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87000"/>
          <a:ext cx="911679" cy="122464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3"/>
  <sheetViews>
    <sheetView tabSelected="1" zoomScaleNormal="100" workbookViewId="0">
      <selection activeCell="N1" sqref="N1:N1048576"/>
    </sheetView>
  </sheetViews>
  <sheetFormatPr defaultColWidth="11.42578125" defaultRowHeight="14.25" outlineLevelCol="1"/>
  <cols>
    <col min="1" max="1" width="15.7109375" style="3" customWidth="1"/>
    <col min="2" max="2" width="19.140625" style="3" customWidth="1"/>
    <col min="3" max="3" width="14.42578125" style="3" customWidth="1"/>
    <col min="4" max="4" width="17.85546875" style="3" customWidth="1"/>
    <col min="5" max="5" width="19.140625" style="3" bestFit="1" customWidth="1"/>
    <col min="6" max="6" width="37.28515625" style="3" bestFit="1" customWidth="1"/>
    <col min="7" max="7" width="9.7109375" style="3" hidden="1" customWidth="1"/>
    <col min="8" max="8" width="7" style="3" hidden="1" customWidth="1"/>
    <col min="9" max="9" width="6" style="3" bestFit="1" customWidth="1"/>
    <col min="10" max="10" width="16.7109375" style="3" customWidth="1"/>
    <col min="11" max="11" width="15.85546875" style="3" bestFit="1" customWidth="1"/>
    <col min="12" max="12" width="10.28515625" style="3" bestFit="1" customWidth="1"/>
    <col min="13" max="13" width="14" style="3" bestFit="1" customWidth="1"/>
    <col min="14" max="14" width="9.85546875" style="22" bestFit="1" customWidth="1"/>
    <col min="15" max="22" width="4.85546875" style="5" customWidth="1" outlineLevel="1"/>
    <col min="23" max="23" width="4.42578125" style="5" customWidth="1" outlineLevel="1"/>
    <col min="24" max="31" width="4.85546875" style="5" customWidth="1" outlineLevel="1"/>
    <col min="32" max="32" width="6.42578125" style="5" customWidth="1" outlineLevel="1"/>
    <col min="33" max="33" width="5.140625" style="5" customWidth="1" outlineLevel="1"/>
    <col min="34" max="34" width="3.7109375" style="5" customWidth="1" outlineLevel="1"/>
    <col min="35" max="35" width="4" style="5" customWidth="1" outlineLevel="1"/>
    <col min="36" max="36" width="3.42578125" style="5" customWidth="1" outlineLevel="1"/>
    <col min="37" max="37" width="4.85546875" style="5" customWidth="1" outlineLevel="1"/>
    <col min="38" max="39" width="6.140625" style="5" customWidth="1" outlineLevel="1"/>
    <col min="40" max="40" width="15.28515625" style="3" bestFit="1" customWidth="1"/>
    <col min="41" max="41" width="48" style="3" bestFit="1" customWidth="1"/>
    <col min="42" max="42" width="11.42578125" style="3" bestFit="1" customWidth="1"/>
    <col min="43" max="16384" width="11.42578125" style="3"/>
  </cols>
  <sheetData>
    <row r="1" spans="1:42" s="1" customFormat="1" ht="15">
      <c r="A1" s="2"/>
    </row>
    <row r="2" spans="1:42" ht="30" customHeight="1">
      <c r="K2" s="4">
        <f t="shared" ref="K2:M2" si="0">SUBTOTAL(9,K4:K73)</f>
        <v>168955</v>
      </c>
      <c r="L2" s="4"/>
      <c r="M2" s="4">
        <f t="shared" si="0"/>
        <v>67582</v>
      </c>
      <c r="N2" s="5">
        <f>SUBTOTAL(9,N4:N73)</f>
        <v>1000</v>
      </c>
    </row>
    <row r="3" spans="1:42" ht="15">
      <c r="A3" s="6" t="s">
        <v>156</v>
      </c>
      <c r="B3" s="6" t="s">
        <v>157</v>
      </c>
      <c r="C3" s="6" t="s">
        <v>158</v>
      </c>
      <c r="D3" s="6" t="s">
        <v>152</v>
      </c>
      <c r="E3" s="6" t="s">
        <v>153</v>
      </c>
      <c r="F3" s="6" t="s">
        <v>1</v>
      </c>
      <c r="G3" s="6" t="s">
        <v>154</v>
      </c>
      <c r="H3" s="6" t="s">
        <v>2</v>
      </c>
      <c r="I3" s="6" t="s">
        <v>155</v>
      </c>
      <c r="J3" s="7" t="s">
        <v>159</v>
      </c>
      <c r="K3" s="7" t="s">
        <v>160</v>
      </c>
      <c r="L3" s="8" t="s">
        <v>161</v>
      </c>
      <c r="M3" s="9" t="s">
        <v>162</v>
      </c>
      <c r="N3" s="10" t="s">
        <v>249</v>
      </c>
      <c r="O3" s="11">
        <v>23</v>
      </c>
      <c r="P3" s="11" t="s">
        <v>163</v>
      </c>
      <c r="Q3" s="11" t="s">
        <v>164</v>
      </c>
      <c r="R3" s="11" t="s">
        <v>165</v>
      </c>
      <c r="S3" s="11" t="s">
        <v>166</v>
      </c>
      <c r="T3" s="11" t="s">
        <v>167</v>
      </c>
      <c r="U3" s="11" t="s">
        <v>168</v>
      </c>
      <c r="V3" s="11" t="s">
        <v>169</v>
      </c>
      <c r="W3" s="11" t="s">
        <v>170</v>
      </c>
      <c r="X3" s="11" t="s">
        <v>171</v>
      </c>
      <c r="Y3" s="11" t="s">
        <v>172</v>
      </c>
      <c r="Z3" s="11" t="s">
        <v>173</v>
      </c>
      <c r="AA3" s="11" t="s">
        <v>174</v>
      </c>
      <c r="AB3" s="11" t="s">
        <v>175</v>
      </c>
      <c r="AC3" s="11" t="s">
        <v>176</v>
      </c>
      <c r="AD3" s="11" t="s">
        <v>177</v>
      </c>
      <c r="AE3" s="11" t="s">
        <v>178</v>
      </c>
      <c r="AF3" s="11" t="s">
        <v>179</v>
      </c>
      <c r="AG3" s="11" t="s">
        <v>180</v>
      </c>
      <c r="AH3" s="11" t="s">
        <v>181</v>
      </c>
      <c r="AI3" s="11" t="s">
        <v>0</v>
      </c>
      <c r="AJ3" s="11" t="s">
        <v>182</v>
      </c>
      <c r="AK3" s="11" t="s">
        <v>183</v>
      </c>
      <c r="AL3" s="11" t="s">
        <v>184</v>
      </c>
      <c r="AM3" s="11" t="s">
        <v>185</v>
      </c>
      <c r="AN3" s="12" t="s">
        <v>186</v>
      </c>
      <c r="AO3" s="12" t="s">
        <v>187</v>
      </c>
      <c r="AP3" s="12" t="s">
        <v>188</v>
      </c>
    </row>
    <row r="4" spans="1:42" ht="112.5" customHeight="1">
      <c r="A4" s="13" t="str">
        <f t="shared" ref="A4:A11" si="1">CONCATENATE(D4,"_ghost_front")</f>
        <v>00C06P09H3001_ghost_front</v>
      </c>
      <c r="B4" s="13" t="str">
        <f t="shared" ref="B4:B11" si="2">CONCATENATE(D4,"_model_front")</f>
        <v>00C06P09H3001_model_front</v>
      </c>
      <c r="C4" s="13" t="str">
        <f t="shared" ref="C4:C11" si="3">CONCATENATE(D4,"_model_back")</f>
        <v>00C06P09H3001_model_back</v>
      </c>
      <c r="D4" s="3" t="s">
        <v>13</v>
      </c>
      <c r="E4" s="3" t="s">
        <v>149</v>
      </c>
      <c r="F4" s="3" t="s">
        <v>148</v>
      </c>
      <c r="G4" s="3" t="s">
        <v>3</v>
      </c>
      <c r="H4" s="3" t="s">
        <v>4</v>
      </c>
      <c r="I4" s="3" t="s">
        <v>0</v>
      </c>
      <c r="J4" s="14">
        <v>150</v>
      </c>
      <c r="K4" s="14">
        <f>J4*N4</f>
        <v>1050</v>
      </c>
      <c r="L4" s="14">
        <v>60</v>
      </c>
      <c r="M4" s="14">
        <f>L4*N4</f>
        <v>420</v>
      </c>
      <c r="N4" s="5">
        <f t="shared" ref="N4:N35" si="4">SUM(O4:AM4)</f>
        <v>7</v>
      </c>
      <c r="O4" s="15"/>
      <c r="P4" s="16">
        <v>0</v>
      </c>
      <c r="Q4" s="16">
        <v>0</v>
      </c>
      <c r="R4" s="16">
        <v>0</v>
      </c>
      <c r="S4" s="16">
        <v>0</v>
      </c>
      <c r="T4" s="16">
        <v>1</v>
      </c>
      <c r="U4" s="16">
        <v>0</v>
      </c>
      <c r="V4" s="16">
        <v>0</v>
      </c>
      <c r="W4" s="16">
        <v>0</v>
      </c>
      <c r="X4" s="16">
        <v>0</v>
      </c>
      <c r="Y4" s="16">
        <v>3</v>
      </c>
      <c r="Z4" s="16">
        <v>1</v>
      </c>
      <c r="AA4" s="16">
        <v>1</v>
      </c>
      <c r="AB4" s="16">
        <v>1</v>
      </c>
      <c r="AC4" s="16">
        <v>0</v>
      </c>
      <c r="AD4" s="16">
        <v>0</v>
      </c>
      <c r="AE4" s="16">
        <v>0</v>
      </c>
      <c r="AF4" s="17"/>
      <c r="AG4" s="17"/>
      <c r="AH4" s="17"/>
      <c r="AI4" s="17"/>
      <c r="AJ4" s="17"/>
      <c r="AK4" s="17"/>
      <c r="AL4" s="17"/>
      <c r="AM4" s="17"/>
      <c r="AN4" s="18" t="s">
        <v>189</v>
      </c>
      <c r="AO4" s="18" t="s">
        <v>190</v>
      </c>
      <c r="AP4" s="18" t="s">
        <v>191</v>
      </c>
    </row>
    <row r="5" spans="1:42" ht="112.5" customHeight="1">
      <c r="A5" s="13" t="str">
        <f t="shared" si="1"/>
        <v>00C06Q09I1601_ghost_front</v>
      </c>
      <c r="B5" s="13" t="str">
        <f t="shared" si="2"/>
        <v>00C06Q09I1601_model_front</v>
      </c>
      <c r="C5" s="13" t="str">
        <f t="shared" si="3"/>
        <v>00C06Q09I1601_model_back</v>
      </c>
      <c r="D5" s="3" t="s">
        <v>14</v>
      </c>
      <c r="E5" s="3" t="s">
        <v>126</v>
      </c>
      <c r="F5" s="3" t="s">
        <v>125</v>
      </c>
      <c r="G5" s="3" t="s">
        <v>3</v>
      </c>
      <c r="H5" s="3" t="s">
        <v>4</v>
      </c>
      <c r="I5" s="3" t="s">
        <v>0</v>
      </c>
      <c r="J5" s="14">
        <v>175</v>
      </c>
      <c r="K5" s="14">
        <f>J5*N5</f>
        <v>1750</v>
      </c>
      <c r="L5" s="14">
        <v>70</v>
      </c>
      <c r="M5" s="14">
        <f>L5*N5</f>
        <v>700</v>
      </c>
      <c r="N5" s="5">
        <f t="shared" si="4"/>
        <v>10</v>
      </c>
      <c r="O5" s="15"/>
      <c r="P5" s="16">
        <v>0</v>
      </c>
      <c r="Q5" s="16">
        <v>0</v>
      </c>
      <c r="R5" s="16">
        <v>0</v>
      </c>
      <c r="S5" s="16">
        <v>0</v>
      </c>
      <c r="T5" s="16">
        <v>1</v>
      </c>
      <c r="U5" s="16">
        <v>1</v>
      </c>
      <c r="V5" s="16">
        <v>1</v>
      </c>
      <c r="W5" s="16">
        <v>0</v>
      </c>
      <c r="X5" s="16">
        <v>3</v>
      </c>
      <c r="Y5" s="16">
        <v>1</v>
      </c>
      <c r="Z5" s="16">
        <v>2</v>
      </c>
      <c r="AA5" s="16">
        <v>0</v>
      </c>
      <c r="AB5" s="16">
        <v>1</v>
      </c>
      <c r="AC5" s="16">
        <v>0</v>
      </c>
      <c r="AD5" s="16">
        <v>0</v>
      </c>
      <c r="AE5" s="16">
        <v>0</v>
      </c>
      <c r="AF5" s="17"/>
      <c r="AG5" s="17"/>
      <c r="AH5" s="17"/>
      <c r="AI5" s="17"/>
      <c r="AJ5" s="17"/>
      <c r="AK5" s="17"/>
      <c r="AL5" s="17"/>
      <c r="AM5" s="17"/>
      <c r="AN5" s="18" t="s">
        <v>189</v>
      </c>
      <c r="AO5" s="18" t="s">
        <v>192</v>
      </c>
      <c r="AP5" s="18" t="s">
        <v>191</v>
      </c>
    </row>
    <row r="6" spans="1:42" ht="112.5" customHeight="1">
      <c r="A6" s="13" t="str">
        <f t="shared" si="1"/>
        <v>00C06Q0GRDN01_ghost_front</v>
      </c>
      <c r="B6" s="13" t="str">
        <f t="shared" si="2"/>
        <v>00C06Q0GRDN01_model_front</v>
      </c>
      <c r="C6" s="13" t="str">
        <f t="shared" si="3"/>
        <v>00C06Q0GRDN01_model_back</v>
      </c>
      <c r="D6" s="3" t="s">
        <v>15</v>
      </c>
      <c r="E6" s="3" t="s">
        <v>140</v>
      </c>
      <c r="F6" s="3" t="s">
        <v>125</v>
      </c>
      <c r="G6" s="3" t="s">
        <v>3</v>
      </c>
      <c r="H6" s="3" t="s">
        <v>4</v>
      </c>
      <c r="I6" s="3" t="s">
        <v>0</v>
      </c>
      <c r="J6" s="14">
        <v>175</v>
      </c>
      <c r="K6" s="14">
        <f>J6*N6</f>
        <v>1750</v>
      </c>
      <c r="L6" s="14">
        <v>70</v>
      </c>
      <c r="M6" s="14">
        <f>L6*N6</f>
        <v>700</v>
      </c>
      <c r="N6" s="5">
        <f t="shared" si="4"/>
        <v>10</v>
      </c>
      <c r="O6" s="15"/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1</v>
      </c>
      <c r="W6" s="16">
        <v>0</v>
      </c>
      <c r="X6" s="16">
        <v>1</v>
      </c>
      <c r="Y6" s="16">
        <v>1</v>
      </c>
      <c r="Z6" s="16">
        <v>1</v>
      </c>
      <c r="AA6" s="16">
        <v>1</v>
      </c>
      <c r="AB6" s="16">
        <v>2</v>
      </c>
      <c r="AC6" s="16">
        <v>3</v>
      </c>
      <c r="AD6" s="16">
        <v>0</v>
      </c>
      <c r="AE6" s="16">
        <v>0</v>
      </c>
      <c r="AF6" s="17"/>
      <c r="AG6" s="17"/>
      <c r="AH6" s="17"/>
      <c r="AI6" s="17"/>
      <c r="AJ6" s="17"/>
      <c r="AK6" s="17"/>
      <c r="AL6" s="17"/>
      <c r="AM6" s="17"/>
      <c r="AN6" s="18" t="s">
        <v>189</v>
      </c>
      <c r="AO6" s="18" t="s">
        <v>193</v>
      </c>
      <c r="AP6" s="18" t="s">
        <v>191</v>
      </c>
    </row>
    <row r="7" spans="1:42" ht="112.5" customHeight="1">
      <c r="A7" s="13" t="str">
        <f t="shared" si="1"/>
        <v>00C06R09H3001_ghost_front</v>
      </c>
      <c r="B7" s="13" t="str">
        <f t="shared" si="2"/>
        <v>00C06R09H3001_model_front</v>
      </c>
      <c r="C7" s="13" t="str">
        <f t="shared" si="3"/>
        <v>00C06R09H3001_model_back</v>
      </c>
      <c r="D7" s="3" t="s">
        <v>5</v>
      </c>
      <c r="E7" s="3" t="s">
        <v>12</v>
      </c>
      <c r="F7" s="3" t="s">
        <v>11</v>
      </c>
      <c r="G7" s="3" t="s">
        <v>3</v>
      </c>
      <c r="H7" s="3" t="s">
        <v>4</v>
      </c>
      <c r="I7" s="3" t="s">
        <v>0</v>
      </c>
      <c r="J7" s="14">
        <v>150</v>
      </c>
      <c r="K7" s="14">
        <f>J7*N7</f>
        <v>1500</v>
      </c>
      <c r="L7" s="14">
        <v>60</v>
      </c>
      <c r="M7" s="14">
        <f>L7*N7</f>
        <v>600</v>
      </c>
      <c r="N7" s="5">
        <f t="shared" si="4"/>
        <v>10</v>
      </c>
      <c r="O7" s="15"/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2</v>
      </c>
      <c r="X7" s="16">
        <v>1</v>
      </c>
      <c r="Y7" s="16">
        <v>2</v>
      </c>
      <c r="Z7" s="16">
        <v>1</v>
      </c>
      <c r="AA7" s="16">
        <v>1</v>
      </c>
      <c r="AB7" s="16">
        <v>2</v>
      </c>
      <c r="AC7" s="16">
        <v>1</v>
      </c>
      <c r="AD7" s="16">
        <v>0</v>
      </c>
      <c r="AE7" s="16">
        <v>0</v>
      </c>
      <c r="AF7" s="17"/>
      <c r="AG7" s="17"/>
      <c r="AH7" s="17"/>
      <c r="AI7" s="17"/>
      <c r="AJ7" s="17"/>
      <c r="AK7" s="17"/>
      <c r="AL7" s="17"/>
      <c r="AM7" s="17"/>
      <c r="AN7" s="18" t="s">
        <v>189</v>
      </c>
      <c r="AO7" s="18" t="s">
        <v>190</v>
      </c>
      <c r="AP7" s="18" t="s">
        <v>191</v>
      </c>
    </row>
    <row r="8" spans="1:42" ht="112.5" customHeight="1">
      <c r="A8" s="13" t="str">
        <f t="shared" si="1"/>
        <v>00C06R0GRDN01_ghost_front</v>
      </c>
      <c r="B8" s="13" t="str">
        <f t="shared" si="2"/>
        <v>00C06R0GRDN01_model_front</v>
      </c>
      <c r="C8" s="13" t="str">
        <f t="shared" si="3"/>
        <v>00C06R0GRDN01_model_back</v>
      </c>
      <c r="D8" s="3" t="s">
        <v>16</v>
      </c>
      <c r="E8" s="3" t="s">
        <v>141</v>
      </c>
      <c r="F8" s="3" t="s">
        <v>11</v>
      </c>
      <c r="G8" s="3" t="s">
        <v>3</v>
      </c>
      <c r="H8" s="3" t="s">
        <v>4</v>
      </c>
      <c r="I8" s="3" t="s">
        <v>0</v>
      </c>
      <c r="J8" s="14">
        <v>175</v>
      </c>
      <c r="K8" s="14">
        <f>J8*N8</f>
        <v>3150</v>
      </c>
      <c r="L8" s="14">
        <v>70</v>
      </c>
      <c r="M8" s="14">
        <f>L8*N8</f>
        <v>1260</v>
      </c>
      <c r="N8" s="5">
        <f t="shared" si="4"/>
        <v>18</v>
      </c>
      <c r="O8" s="15"/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2</v>
      </c>
      <c r="Y8" s="16">
        <v>3</v>
      </c>
      <c r="Z8" s="16">
        <v>4</v>
      </c>
      <c r="AA8" s="16">
        <v>3</v>
      </c>
      <c r="AB8" s="16">
        <v>3</v>
      </c>
      <c r="AC8" s="16">
        <v>3</v>
      </c>
      <c r="AD8" s="16">
        <v>0</v>
      </c>
      <c r="AE8" s="16">
        <v>0</v>
      </c>
      <c r="AF8" s="17"/>
      <c r="AG8" s="17"/>
      <c r="AH8" s="17"/>
      <c r="AI8" s="17"/>
      <c r="AJ8" s="17"/>
      <c r="AK8" s="17"/>
      <c r="AL8" s="17"/>
      <c r="AM8" s="17"/>
      <c r="AN8" s="18" t="s">
        <v>189</v>
      </c>
      <c r="AO8" s="18" t="s">
        <v>193</v>
      </c>
      <c r="AP8" s="18" t="s">
        <v>191</v>
      </c>
    </row>
    <row r="9" spans="1:42" ht="112.5" customHeight="1">
      <c r="A9" s="13" t="str">
        <f t="shared" si="1"/>
        <v>00S0PSR079F100_ghost_front</v>
      </c>
      <c r="B9" s="13" t="str">
        <f t="shared" si="2"/>
        <v>00S0PSR079F100_model_front</v>
      </c>
      <c r="C9" s="13" t="str">
        <f t="shared" si="3"/>
        <v>00S0PSR079F100_model_back</v>
      </c>
      <c r="D9" s="3" t="s">
        <v>17</v>
      </c>
      <c r="E9" s="3" t="s">
        <v>95</v>
      </c>
      <c r="F9" s="3" t="s">
        <v>7</v>
      </c>
      <c r="G9" s="3" t="s">
        <v>3</v>
      </c>
      <c r="H9" s="3" t="s">
        <v>4</v>
      </c>
      <c r="I9" s="3" t="s">
        <v>0</v>
      </c>
      <c r="J9" s="14">
        <v>150</v>
      </c>
      <c r="K9" s="14">
        <f>J9*N9</f>
        <v>2250</v>
      </c>
      <c r="L9" s="14">
        <v>60</v>
      </c>
      <c r="M9" s="14">
        <f>L9*N9</f>
        <v>900</v>
      </c>
      <c r="N9" s="5">
        <f t="shared" si="4"/>
        <v>15</v>
      </c>
      <c r="O9" s="15"/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3</v>
      </c>
      <c r="X9" s="16">
        <v>3</v>
      </c>
      <c r="Y9" s="16">
        <v>3</v>
      </c>
      <c r="Z9" s="16">
        <v>3</v>
      </c>
      <c r="AA9" s="16">
        <v>3</v>
      </c>
      <c r="AB9" s="16">
        <v>0</v>
      </c>
      <c r="AC9" s="16">
        <v>0</v>
      </c>
      <c r="AD9" s="16">
        <v>0</v>
      </c>
      <c r="AE9" s="16">
        <v>0</v>
      </c>
      <c r="AF9" s="17"/>
      <c r="AG9" s="17"/>
      <c r="AH9" s="17"/>
      <c r="AI9" s="17"/>
      <c r="AJ9" s="17"/>
      <c r="AK9" s="17"/>
      <c r="AL9" s="17"/>
      <c r="AM9" s="17"/>
      <c r="AN9" s="18" t="s">
        <v>194</v>
      </c>
      <c r="AO9" s="18" t="s">
        <v>195</v>
      </c>
      <c r="AP9" s="18" t="s">
        <v>196</v>
      </c>
    </row>
    <row r="10" spans="1:42" ht="112.5" customHeight="1">
      <c r="A10" s="13" t="str">
        <f t="shared" si="1"/>
        <v>00S0PSR079F717_ghost_front</v>
      </c>
      <c r="B10" s="13" t="str">
        <f t="shared" si="2"/>
        <v>00S0PSR079F717_model_front</v>
      </c>
      <c r="C10" s="13" t="str">
        <f t="shared" si="3"/>
        <v>00S0PSR079F717_model_back</v>
      </c>
      <c r="D10" s="3" t="s">
        <v>6</v>
      </c>
      <c r="E10" s="3" t="s">
        <v>8</v>
      </c>
      <c r="F10" s="3" t="s">
        <v>7</v>
      </c>
      <c r="G10" s="3" t="s">
        <v>3</v>
      </c>
      <c r="H10" s="3" t="s">
        <v>4</v>
      </c>
      <c r="I10" s="3" t="s">
        <v>0</v>
      </c>
      <c r="J10" s="14">
        <v>150</v>
      </c>
      <c r="K10" s="14">
        <f>J10*N10</f>
        <v>1950</v>
      </c>
      <c r="L10" s="14">
        <v>60</v>
      </c>
      <c r="M10" s="14">
        <f>L10*N10</f>
        <v>780</v>
      </c>
      <c r="N10" s="5">
        <f t="shared" si="4"/>
        <v>13</v>
      </c>
      <c r="O10" s="15"/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2</v>
      </c>
      <c r="X10" s="16">
        <v>3</v>
      </c>
      <c r="Y10" s="16">
        <v>3</v>
      </c>
      <c r="Z10" s="16">
        <v>3</v>
      </c>
      <c r="AA10" s="16">
        <v>2</v>
      </c>
      <c r="AB10" s="16">
        <v>0</v>
      </c>
      <c r="AC10" s="16">
        <v>0</v>
      </c>
      <c r="AD10" s="16">
        <v>0</v>
      </c>
      <c r="AE10" s="16">
        <v>0</v>
      </c>
      <c r="AF10" s="17"/>
      <c r="AG10" s="17"/>
      <c r="AH10" s="17"/>
      <c r="AI10" s="17"/>
      <c r="AJ10" s="17"/>
      <c r="AK10" s="17"/>
      <c r="AL10" s="17"/>
      <c r="AM10" s="17"/>
      <c r="AN10" s="18" t="s">
        <v>197</v>
      </c>
      <c r="AO10" s="18" t="s">
        <v>195</v>
      </c>
      <c r="AP10" s="18" t="s">
        <v>196</v>
      </c>
    </row>
    <row r="11" spans="1:42" ht="112.5" customHeight="1">
      <c r="A11" s="13" t="str">
        <f t="shared" si="1"/>
        <v>00S0PSR68AW01_ghost_front</v>
      </c>
      <c r="B11" s="13" t="str">
        <f t="shared" si="2"/>
        <v>00S0PSR68AW01_model_front</v>
      </c>
      <c r="C11" s="13" t="str">
        <f t="shared" si="3"/>
        <v>00S0PSR68AW01_model_back</v>
      </c>
      <c r="D11" s="3" t="s">
        <v>18</v>
      </c>
      <c r="E11" s="3" t="s">
        <v>96</v>
      </c>
      <c r="F11" s="3" t="s">
        <v>7</v>
      </c>
      <c r="G11" s="3" t="s">
        <v>3</v>
      </c>
      <c r="H11" s="3" t="s">
        <v>4</v>
      </c>
      <c r="I11" s="3" t="s">
        <v>0</v>
      </c>
      <c r="J11" s="14">
        <v>175</v>
      </c>
      <c r="K11" s="14">
        <f>J11*N11</f>
        <v>2100</v>
      </c>
      <c r="L11" s="14">
        <v>70</v>
      </c>
      <c r="M11" s="14">
        <f>L11*N11</f>
        <v>840</v>
      </c>
      <c r="N11" s="5">
        <f t="shared" si="4"/>
        <v>12</v>
      </c>
      <c r="O11" s="15"/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1</v>
      </c>
      <c r="W11" s="16">
        <v>1</v>
      </c>
      <c r="X11" s="16">
        <v>3</v>
      </c>
      <c r="Y11" s="16">
        <v>1</v>
      </c>
      <c r="Z11" s="16">
        <v>2</v>
      </c>
      <c r="AA11" s="16">
        <v>2</v>
      </c>
      <c r="AB11" s="16">
        <v>1</v>
      </c>
      <c r="AC11" s="16">
        <v>1</v>
      </c>
      <c r="AD11" s="16">
        <v>0</v>
      </c>
      <c r="AE11" s="16">
        <v>0</v>
      </c>
      <c r="AF11" s="17"/>
      <c r="AG11" s="17"/>
      <c r="AH11" s="17"/>
      <c r="AI11" s="17"/>
      <c r="AJ11" s="17"/>
      <c r="AK11" s="17"/>
      <c r="AL11" s="17"/>
      <c r="AM11" s="17"/>
      <c r="AN11" s="18" t="s">
        <v>189</v>
      </c>
      <c r="AO11" s="18" t="s">
        <v>193</v>
      </c>
      <c r="AP11" s="18" t="s">
        <v>191</v>
      </c>
    </row>
    <row r="12" spans="1:42" ht="112.5" customHeight="1">
      <c r="A12" s="13"/>
      <c r="B12" s="13"/>
      <c r="C12" s="13"/>
      <c r="D12" s="3" t="s">
        <v>206</v>
      </c>
      <c r="E12" s="3" t="s">
        <v>230</v>
      </c>
      <c r="F12" s="19" t="s">
        <v>7</v>
      </c>
      <c r="G12" s="3" t="s">
        <v>3</v>
      </c>
      <c r="H12" s="3" t="s">
        <v>4</v>
      </c>
      <c r="I12" s="3" t="s">
        <v>0</v>
      </c>
      <c r="J12" s="20">
        <v>250</v>
      </c>
      <c r="K12" s="20">
        <f>J12*N12</f>
        <v>250</v>
      </c>
      <c r="L12" s="19">
        <f>+J12/2.5</f>
        <v>100</v>
      </c>
      <c r="M12" s="19">
        <f>L12*N12</f>
        <v>100</v>
      </c>
      <c r="N12" s="5">
        <f t="shared" si="4"/>
        <v>1</v>
      </c>
      <c r="O12" s="15"/>
      <c r="P12" s="16"/>
      <c r="Q12" s="16"/>
      <c r="R12" s="16"/>
      <c r="S12" s="16"/>
      <c r="T12" s="16"/>
      <c r="U12" s="16"/>
      <c r="V12" s="16"/>
      <c r="W12" s="16"/>
      <c r="X12" s="16"/>
      <c r="Y12" s="16">
        <v>1</v>
      </c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7"/>
      <c r="AL12" s="17"/>
      <c r="AM12" s="17"/>
      <c r="AN12" s="18"/>
      <c r="AO12" s="18" t="s">
        <v>242</v>
      </c>
      <c r="AP12" s="18" t="s">
        <v>191</v>
      </c>
    </row>
    <row r="13" spans="1:42" ht="112.5" customHeight="1">
      <c r="A13" s="13" t="str">
        <f>CONCATENATE(D13,"_ghost_front")</f>
        <v>00S0PSRB06102_ghost_front</v>
      </c>
      <c r="B13" s="13" t="str">
        <f>CONCATENATE(D13,"_model_front")</f>
        <v>00S0PSRB06102_model_front</v>
      </c>
      <c r="C13" s="13" t="str">
        <f>CONCATENATE(D13,"_model_back")</f>
        <v>00S0PSRB06102_model_back</v>
      </c>
      <c r="D13" s="3" t="s">
        <v>19</v>
      </c>
      <c r="E13" s="3" t="s">
        <v>127</v>
      </c>
      <c r="F13" s="3" t="s">
        <v>7</v>
      </c>
      <c r="G13" s="3" t="s">
        <v>3</v>
      </c>
      <c r="H13" s="3" t="s">
        <v>4</v>
      </c>
      <c r="I13" s="3" t="s">
        <v>0</v>
      </c>
      <c r="J13" s="14">
        <v>175</v>
      </c>
      <c r="K13" s="14">
        <f>J13*N13</f>
        <v>2100</v>
      </c>
      <c r="L13" s="14">
        <v>70</v>
      </c>
      <c r="M13" s="14">
        <f>L13*N13</f>
        <v>840</v>
      </c>
      <c r="N13" s="5">
        <f t="shared" si="4"/>
        <v>12</v>
      </c>
      <c r="O13" s="15"/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1</v>
      </c>
      <c r="V13" s="16">
        <v>1</v>
      </c>
      <c r="W13" s="16">
        <v>1</v>
      </c>
      <c r="X13" s="16">
        <v>1</v>
      </c>
      <c r="Y13" s="16">
        <v>3</v>
      </c>
      <c r="Z13" s="16">
        <v>2</v>
      </c>
      <c r="AA13" s="16">
        <v>1</v>
      </c>
      <c r="AB13" s="16">
        <v>1</v>
      </c>
      <c r="AC13" s="16">
        <v>1</v>
      </c>
      <c r="AD13" s="16">
        <v>0</v>
      </c>
      <c r="AE13" s="16">
        <v>0</v>
      </c>
      <c r="AF13" s="17"/>
      <c r="AG13" s="17"/>
      <c r="AH13" s="17"/>
      <c r="AI13" s="17"/>
      <c r="AJ13" s="17"/>
      <c r="AK13" s="17"/>
      <c r="AL13" s="17"/>
      <c r="AM13" s="17"/>
      <c r="AN13" s="18" t="s">
        <v>189</v>
      </c>
      <c r="AO13" s="18" t="s">
        <v>192</v>
      </c>
      <c r="AP13" s="18" t="s">
        <v>191</v>
      </c>
    </row>
    <row r="14" spans="1:42" ht="112.5" customHeight="1">
      <c r="A14" s="13" t="str">
        <f>CONCATENATE(D14,"_ghost_front")</f>
        <v>00S0PSRB06501_ghost_front</v>
      </c>
      <c r="B14" s="13" t="str">
        <f>CONCATENATE(D14,"_model_front")</f>
        <v>00S0PSRB06501_model_front</v>
      </c>
      <c r="C14" s="13" t="str">
        <f>CONCATENATE(D14,"_model_back")</f>
        <v>00S0PSRB06501_model_back</v>
      </c>
      <c r="D14" s="3" t="s">
        <v>20</v>
      </c>
      <c r="E14" s="3" t="s">
        <v>130</v>
      </c>
      <c r="F14" s="3" t="s">
        <v>7</v>
      </c>
      <c r="G14" s="3" t="s">
        <v>3</v>
      </c>
      <c r="H14" s="3" t="s">
        <v>4</v>
      </c>
      <c r="I14" s="3" t="s">
        <v>0</v>
      </c>
      <c r="J14" s="20">
        <v>150</v>
      </c>
      <c r="K14" s="20">
        <f>J14*N14</f>
        <v>4950</v>
      </c>
      <c r="L14" s="19">
        <v>60</v>
      </c>
      <c r="M14" s="19">
        <f>L14*N14</f>
        <v>1980</v>
      </c>
      <c r="N14" s="5">
        <f t="shared" si="4"/>
        <v>33</v>
      </c>
      <c r="O14" s="15"/>
      <c r="P14" s="16">
        <v>0</v>
      </c>
      <c r="Q14" s="16">
        <v>0</v>
      </c>
      <c r="R14" s="16">
        <v>0</v>
      </c>
      <c r="S14" s="16">
        <v>0</v>
      </c>
      <c r="T14" s="16">
        <v>1</v>
      </c>
      <c r="U14" s="16">
        <v>2</v>
      </c>
      <c r="V14" s="16">
        <v>2</v>
      </c>
      <c r="W14" s="16">
        <v>3</v>
      </c>
      <c r="X14" s="16">
        <v>6</v>
      </c>
      <c r="Y14" s="16">
        <v>6</v>
      </c>
      <c r="Z14" s="16">
        <v>6</v>
      </c>
      <c r="AA14" s="16">
        <v>5</v>
      </c>
      <c r="AB14" s="16">
        <v>1</v>
      </c>
      <c r="AC14" s="16">
        <v>1</v>
      </c>
      <c r="AD14" s="16">
        <v>0</v>
      </c>
      <c r="AE14" s="16">
        <v>0</v>
      </c>
      <c r="AF14" s="17"/>
      <c r="AG14" s="17"/>
      <c r="AH14" s="17"/>
      <c r="AI14" s="17"/>
      <c r="AJ14" s="17"/>
      <c r="AK14" s="17"/>
      <c r="AL14" s="17"/>
      <c r="AM14" s="17"/>
      <c r="AN14" s="18" t="s">
        <v>189</v>
      </c>
      <c r="AO14" s="18" t="s">
        <v>192</v>
      </c>
      <c r="AP14" s="18" t="s">
        <v>191</v>
      </c>
    </row>
    <row r="15" spans="1:42" ht="112.5" customHeight="1">
      <c r="A15" s="13" t="str">
        <f>CONCATENATE(D15,"_ghost_front")</f>
        <v>00S0PTR608L01_ghost_front</v>
      </c>
      <c r="B15" s="13" t="str">
        <f>CONCATENATE(D15,"_model_front")</f>
        <v>00S0PTR608L01_model_front</v>
      </c>
      <c r="C15" s="13" t="str">
        <f>CONCATENATE(D15,"_model_back")</f>
        <v>00S0PTR608L01_model_back</v>
      </c>
      <c r="D15" s="3" t="s">
        <v>21</v>
      </c>
      <c r="E15" s="3" t="s">
        <v>106</v>
      </c>
      <c r="F15" s="3" t="s">
        <v>105</v>
      </c>
      <c r="G15" s="3" t="s">
        <v>3</v>
      </c>
      <c r="H15" s="3" t="s">
        <v>4</v>
      </c>
      <c r="I15" s="3" t="s">
        <v>0</v>
      </c>
      <c r="J15" s="20">
        <v>175</v>
      </c>
      <c r="K15" s="20">
        <f>J15*N15</f>
        <v>2975</v>
      </c>
      <c r="L15" s="19">
        <v>70</v>
      </c>
      <c r="M15" s="19">
        <f>L15*N15</f>
        <v>1190</v>
      </c>
      <c r="N15" s="5">
        <f t="shared" si="4"/>
        <v>17</v>
      </c>
      <c r="O15" s="15"/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1</v>
      </c>
      <c r="Y15" s="16">
        <v>2</v>
      </c>
      <c r="Z15" s="16">
        <v>4</v>
      </c>
      <c r="AA15" s="16">
        <v>4</v>
      </c>
      <c r="AB15" s="16">
        <v>2</v>
      </c>
      <c r="AC15" s="16">
        <v>4</v>
      </c>
      <c r="AD15" s="16">
        <v>0</v>
      </c>
      <c r="AE15" s="16">
        <v>0</v>
      </c>
      <c r="AF15" s="17"/>
      <c r="AG15" s="17"/>
      <c r="AH15" s="17"/>
      <c r="AI15" s="17"/>
      <c r="AJ15" s="17"/>
      <c r="AK15" s="17"/>
      <c r="AL15" s="17"/>
      <c r="AM15" s="17"/>
      <c r="AN15" s="18" t="s">
        <v>189</v>
      </c>
      <c r="AO15" s="18" t="s">
        <v>195</v>
      </c>
      <c r="AP15" s="18" t="s">
        <v>191</v>
      </c>
    </row>
    <row r="16" spans="1:42" ht="112.5" customHeight="1">
      <c r="A16" s="13" t="str">
        <f>CONCATENATE(D16,"_ghost_front")</f>
        <v>00S0PTRB06501_ghost_front</v>
      </c>
      <c r="B16" s="13" t="str">
        <f>CONCATENATE(D16,"_model_front")</f>
        <v>00S0PTRB06501_model_front</v>
      </c>
      <c r="C16" s="13" t="str">
        <f>CONCATENATE(D16,"_model_back")</f>
        <v>00S0PTRB06501_model_back</v>
      </c>
      <c r="D16" s="3" t="s">
        <v>22</v>
      </c>
      <c r="E16" s="3" t="s">
        <v>131</v>
      </c>
      <c r="F16" s="3" t="s">
        <v>105</v>
      </c>
      <c r="G16" s="3" t="s">
        <v>3</v>
      </c>
      <c r="H16" s="3" t="s">
        <v>4</v>
      </c>
      <c r="I16" s="3" t="s">
        <v>0</v>
      </c>
      <c r="J16" s="20">
        <v>150</v>
      </c>
      <c r="K16" s="20">
        <f>J16*N16</f>
        <v>1350</v>
      </c>
      <c r="L16" s="19">
        <v>60</v>
      </c>
      <c r="M16" s="19">
        <f>L16*N16</f>
        <v>540</v>
      </c>
      <c r="N16" s="5">
        <f t="shared" si="4"/>
        <v>9</v>
      </c>
      <c r="O16" s="15"/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1</v>
      </c>
      <c r="V16" s="16">
        <v>1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16">
        <v>0</v>
      </c>
      <c r="AE16" s="16">
        <v>0</v>
      </c>
      <c r="AF16" s="17"/>
      <c r="AG16" s="17"/>
      <c r="AH16" s="17"/>
      <c r="AI16" s="17"/>
      <c r="AJ16" s="17"/>
      <c r="AK16" s="17"/>
      <c r="AL16" s="17"/>
      <c r="AM16" s="17"/>
      <c r="AN16" s="18" t="s">
        <v>189</v>
      </c>
      <c r="AO16" s="18" t="s">
        <v>192</v>
      </c>
      <c r="AP16" s="18" t="s">
        <v>191</v>
      </c>
    </row>
    <row r="17" spans="1:42" ht="112.5" customHeight="1">
      <c r="A17" s="13" t="str">
        <f>CONCATENATE(D17,"_ghost_front")</f>
        <v>00SB6DR9I7Y01_ghost_front</v>
      </c>
      <c r="B17" s="13" t="str">
        <f>CONCATENATE(D17,"_model_front")</f>
        <v>00SB6DR9I7Y01_model_front</v>
      </c>
      <c r="C17" s="13" t="str">
        <f>CONCATENATE(D17,"_model_back")</f>
        <v>00SB6DR9I7Y01_model_back</v>
      </c>
      <c r="D17" s="3" t="s">
        <v>23</v>
      </c>
      <c r="E17" s="3" t="s">
        <v>76</v>
      </c>
      <c r="F17" s="3" t="s">
        <v>75</v>
      </c>
      <c r="G17" s="3" t="s">
        <v>3</v>
      </c>
      <c r="H17" s="3" t="s">
        <v>4</v>
      </c>
      <c r="I17" s="3" t="s">
        <v>0</v>
      </c>
      <c r="J17" s="20">
        <v>250</v>
      </c>
      <c r="K17" s="20">
        <f>J17*N17</f>
        <v>2000</v>
      </c>
      <c r="L17" s="19">
        <v>100</v>
      </c>
      <c r="M17" s="19">
        <f>L17*N17</f>
        <v>800</v>
      </c>
      <c r="N17" s="5">
        <f t="shared" si="4"/>
        <v>8</v>
      </c>
      <c r="O17" s="15"/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1</v>
      </c>
      <c r="V17" s="16">
        <v>1</v>
      </c>
      <c r="W17" s="16">
        <v>1</v>
      </c>
      <c r="X17" s="16">
        <v>1</v>
      </c>
      <c r="Y17" s="16">
        <v>2</v>
      </c>
      <c r="Z17" s="16">
        <v>1</v>
      </c>
      <c r="AA17" s="16">
        <v>0</v>
      </c>
      <c r="AB17" s="16">
        <v>1</v>
      </c>
      <c r="AC17" s="16">
        <v>0</v>
      </c>
      <c r="AD17" s="16">
        <v>0</v>
      </c>
      <c r="AE17" s="16">
        <v>0</v>
      </c>
      <c r="AF17" s="17"/>
      <c r="AG17" s="17"/>
      <c r="AH17" s="17"/>
      <c r="AI17" s="17"/>
      <c r="AJ17" s="17"/>
      <c r="AK17" s="17"/>
      <c r="AL17" s="17"/>
      <c r="AM17" s="17"/>
      <c r="AN17" s="18" t="s">
        <v>189</v>
      </c>
      <c r="AO17" s="18" t="s">
        <v>192</v>
      </c>
      <c r="AP17" s="18" t="s">
        <v>191</v>
      </c>
    </row>
    <row r="18" spans="1:42" ht="112.5" customHeight="1">
      <c r="A18" s="13"/>
      <c r="B18" s="13"/>
      <c r="C18" s="13"/>
      <c r="D18" s="3" t="s">
        <v>207</v>
      </c>
      <c r="E18" s="3" t="s">
        <v>231</v>
      </c>
      <c r="F18" s="19" t="s">
        <v>208</v>
      </c>
      <c r="G18" s="3" t="s">
        <v>3</v>
      </c>
      <c r="H18" s="3" t="s">
        <v>4</v>
      </c>
      <c r="I18" s="3" t="s">
        <v>0</v>
      </c>
      <c r="J18" s="20">
        <v>130</v>
      </c>
      <c r="K18" s="20">
        <f>J18*N18</f>
        <v>390</v>
      </c>
      <c r="L18" s="19">
        <f>+J18/2.5</f>
        <v>52</v>
      </c>
      <c r="M18" s="19">
        <f>L18*N18</f>
        <v>156</v>
      </c>
      <c r="N18" s="5">
        <f t="shared" si="4"/>
        <v>3</v>
      </c>
      <c r="O18" s="15"/>
      <c r="P18" s="16"/>
      <c r="Q18" s="16"/>
      <c r="R18" s="16">
        <v>1</v>
      </c>
      <c r="S18" s="16">
        <v>2</v>
      </c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7"/>
      <c r="AL18" s="17"/>
      <c r="AM18" s="17"/>
      <c r="AN18" s="18"/>
      <c r="AO18" s="18" t="s">
        <v>242</v>
      </c>
      <c r="AP18" s="18" t="s">
        <v>191</v>
      </c>
    </row>
    <row r="19" spans="1:42" ht="112.5" customHeight="1">
      <c r="A19" s="13" t="str">
        <f t="shared" ref="A19:A24" si="5">CONCATENATE(D19,"_ghost_front")</f>
        <v>00SU1W0CNAA01_ghost_front</v>
      </c>
      <c r="B19" s="13" t="str">
        <f t="shared" ref="B19:B24" si="6">CONCATENATE(D19,"_model_front")</f>
        <v>00SU1W0CNAA01_model_front</v>
      </c>
      <c r="C19" s="13" t="str">
        <f t="shared" ref="C19:C24" si="7">CONCATENATE(D19,"_model_back")</f>
        <v>00SU1W0CNAA01_model_back</v>
      </c>
      <c r="D19" s="3" t="s">
        <v>24</v>
      </c>
      <c r="E19" s="3" t="s">
        <v>151</v>
      </c>
      <c r="F19" s="3" t="s">
        <v>150</v>
      </c>
      <c r="G19" s="3" t="s">
        <v>3</v>
      </c>
      <c r="H19" s="3" t="s">
        <v>4</v>
      </c>
      <c r="I19" s="3" t="s">
        <v>0</v>
      </c>
      <c r="J19" s="20">
        <v>150</v>
      </c>
      <c r="K19" s="20">
        <f>J19*N19</f>
        <v>1650</v>
      </c>
      <c r="L19" s="19">
        <v>60</v>
      </c>
      <c r="M19" s="19">
        <f>L19*N19</f>
        <v>660</v>
      </c>
      <c r="N19" s="5">
        <f t="shared" si="4"/>
        <v>11</v>
      </c>
      <c r="O19" s="15"/>
      <c r="P19" s="16">
        <v>0</v>
      </c>
      <c r="Q19" s="16">
        <v>0</v>
      </c>
      <c r="R19" s="16">
        <v>0</v>
      </c>
      <c r="S19" s="16">
        <v>0</v>
      </c>
      <c r="T19" s="16">
        <v>1</v>
      </c>
      <c r="U19" s="16">
        <v>1</v>
      </c>
      <c r="V19" s="16">
        <v>1</v>
      </c>
      <c r="W19" s="16">
        <v>1</v>
      </c>
      <c r="X19" s="16">
        <v>1</v>
      </c>
      <c r="Y19" s="16">
        <v>0</v>
      </c>
      <c r="Z19" s="16">
        <v>6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7"/>
      <c r="AG19" s="17"/>
      <c r="AH19" s="17"/>
      <c r="AI19" s="17"/>
      <c r="AJ19" s="17"/>
      <c r="AK19" s="17"/>
      <c r="AL19" s="17"/>
      <c r="AM19" s="17"/>
      <c r="AN19" s="18" t="s">
        <v>189</v>
      </c>
      <c r="AO19" s="18" t="s">
        <v>192</v>
      </c>
      <c r="AP19" s="18" t="s">
        <v>191</v>
      </c>
    </row>
    <row r="20" spans="1:42" ht="112.5" customHeight="1">
      <c r="A20" s="13" t="str">
        <f t="shared" si="5"/>
        <v>00SU1X0CLBG02_ghost_front</v>
      </c>
      <c r="B20" s="13" t="str">
        <f t="shared" si="6"/>
        <v>00SU1X0CLBG02_model_front</v>
      </c>
      <c r="C20" s="13" t="str">
        <f t="shared" si="7"/>
        <v>00SU1X0CLBG02_model_back</v>
      </c>
      <c r="D20" s="3" t="s">
        <v>25</v>
      </c>
      <c r="E20" s="3" t="s">
        <v>116</v>
      </c>
      <c r="F20" s="3" t="s">
        <v>115</v>
      </c>
      <c r="G20" s="3" t="s">
        <v>3</v>
      </c>
      <c r="H20" s="3" t="s">
        <v>4</v>
      </c>
      <c r="I20" s="3" t="s">
        <v>0</v>
      </c>
      <c r="J20" s="20">
        <v>150</v>
      </c>
      <c r="K20" s="20">
        <f>J20*N20</f>
        <v>3750</v>
      </c>
      <c r="L20" s="19">
        <v>60</v>
      </c>
      <c r="M20" s="19">
        <f>L20*N20</f>
        <v>1500</v>
      </c>
      <c r="N20" s="5">
        <f t="shared" si="4"/>
        <v>25</v>
      </c>
      <c r="O20" s="15"/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1</v>
      </c>
      <c r="W20" s="16">
        <v>2</v>
      </c>
      <c r="X20" s="16">
        <v>7</v>
      </c>
      <c r="Y20" s="16">
        <v>4</v>
      </c>
      <c r="Z20" s="16">
        <v>7</v>
      </c>
      <c r="AA20" s="16">
        <v>3</v>
      </c>
      <c r="AB20" s="16">
        <v>1</v>
      </c>
      <c r="AC20" s="16">
        <v>0</v>
      </c>
      <c r="AD20" s="16">
        <v>0</v>
      </c>
      <c r="AE20" s="16">
        <v>0</v>
      </c>
      <c r="AF20" s="17"/>
      <c r="AG20" s="17"/>
      <c r="AH20" s="17"/>
      <c r="AI20" s="17"/>
      <c r="AJ20" s="17"/>
      <c r="AK20" s="17"/>
      <c r="AL20" s="17"/>
      <c r="AM20" s="17"/>
      <c r="AN20" s="18" t="s">
        <v>189</v>
      </c>
      <c r="AO20" s="18" t="s">
        <v>192</v>
      </c>
      <c r="AP20" s="18" t="s">
        <v>191</v>
      </c>
    </row>
    <row r="21" spans="1:42" ht="112.5" customHeight="1">
      <c r="A21" s="13" t="str">
        <f t="shared" si="5"/>
        <v>00SW1RR07R201_ghost_front</v>
      </c>
      <c r="B21" s="13" t="str">
        <f t="shared" si="6"/>
        <v>00SW1RR07R201_model_front</v>
      </c>
      <c r="C21" s="13" t="str">
        <f t="shared" si="7"/>
        <v>00SW1RR07R201_model_back</v>
      </c>
      <c r="D21" s="3" t="s">
        <v>26</v>
      </c>
      <c r="E21" s="3" t="s">
        <v>145</v>
      </c>
      <c r="F21" s="3" t="s">
        <v>144</v>
      </c>
      <c r="G21" s="3" t="s">
        <v>3</v>
      </c>
      <c r="H21" s="3" t="s">
        <v>4</v>
      </c>
      <c r="I21" s="3" t="s">
        <v>0</v>
      </c>
      <c r="J21" s="20">
        <v>150</v>
      </c>
      <c r="K21" s="20">
        <f>J21*N21</f>
        <v>3300</v>
      </c>
      <c r="L21" s="19">
        <v>60</v>
      </c>
      <c r="M21" s="19">
        <f>L21*N21</f>
        <v>1320</v>
      </c>
      <c r="N21" s="5">
        <f t="shared" si="4"/>
        <v>22</v>
      </c>
      <c r="O21" s="15"/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2</v>
      </c>
      <c r="X21" s="16">
        <v>2</v>
      </c>
      <c r="Y21" s="16">
        <v>4</v>
      </c>
      <c r="Z21" s="16">
        <v>6</v>
      </c>
      <c r="AA21" s="16">
        <v>4</v>
      </c>
      <c r="AB21" s="16">
        <v>4</v>
      </c>
      <c r="AC21" s="16">
        <v>0</v>
      </c>
      <c r="AD21" s="16">
        <v>0</v>
      </c>
      <c r="AE21" s="16">
        <v>0</v>
      </c>
      <c r="AF21" s="17"/>
      <c r="AG21" s="17"/>
      <c r="AH21" s="17"/>
      <c r="AI21" s="17"/>
      <c r="AJ21" s="17"/>
      <c r="AK21" s="17"/>
      <c r="AL21" s="17"/>
      <c r="AM21" s="17"/>
      <c r="AN21" s="18" t="s">
        <v>189</v>
      </c>
      <c r="AO21" s="18" t="s">
        <v>192</v>
      </c>
      <c r="AP21" s="18" t="s">
        <v>191</v>
      </c>
    </row>
    <row r="22" spans="1:42" ht="112.5" customHeight="1">
      <c r="A22" s="13" t="str">
        <f t="shared" si="5"/>
        <v>00SWICRB06302_ghost_front</v>
      </c>
      <c r="B22" s="13" t="str">
        <f t="shared" si="6"/>
        <v>00SWICRB06302_model_front</v>
      </c>
      <c r="C22" s="13" t="str">
        <f t="shared" si="7"/>
        <v>00SWICRB06302_model_back</v>
      </c>
      <c r="D22" s="3" t="s">
        <v>27</v>
      </c>
      <c r="E22" s="3" t="s">
        <v>129</v>
      </c>
      <c r="F22" s="3" t="s">
        <v>128</v>
      </c>
      <c r="G22" s="3" t="s">
        <v>3</v>
      </c>
      <c r="H22" s="3" t="s">
        <v>4</v>
      </c>
      <c r="I22" s="3" t="s">
        <v>0</v>
      </c>
      <c r="J22" s="20">
        <v>175</v>
      </c>
      <c r="K22" s="20">
        <f>J22*N22</f>
        <v>1225</v>
      </c>
      <c r="L22" s="19">
        <v>70</v>
      </c>
      <c r="M22" s="19">
        <f>L22*N22</f>
        <v>490</v>
      </c>
      <c r="N22" s="5">
        <f t="shared" si="4"/>
        <v>7</v>
      </c>
      <c r="O22" s="15"/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1</v>
      </c>
      <c r="W22" s="16">
        <v>0</v>
      </c>
      <c r="X22" s="16">
        <v>1</v>
      </c>
      <c r="Y22" s="16">
        <v>1</v>
      </c>
      <c r="Z22" s="16">
        <v>1</v>
      </c>
      <c r="AA22" s="16">
        <v>1</v>
      </c>
      <c r="AB22" s="16">
        <v>1</v>
      </c>
      <c r="AC22" s="16">
        <v>1</v>
      </c>
      <c r="AD22" s="16">
        <v>0</v>
      </c>
      <c r="AE22" s="16">
        <v>0</v>
      </c>
      <c r="AF22" s="17"/>
      <c r="AG22" s="17"/>
      <c r="AH22" s="17"/>
      <c r="AI22" s="17"/>
      <c r="AJ22" s="17"/>
      <c r="AK22" s="17"/>
      <c r="AL22" s="17"/>
      <c r="AM22" s="17"/>
      <c r="AN22" s="18" t="s">
        <v>189</v>
      </c>
      <c r="AO22" s="18" t="s">
        <v>192</v>
      </c>
      <c r="AP22" s="18" t="s">
        <v>191</v>
      </c>
    </row>
    <row r="23" spans="1:42" ht="112.5" customHeight="1">
      <c r="A23" s="13" t="str">
        <f t="shared" si="5"/>
        <v>00SWIDR929X01_ghost_front</v>
      </c>
      <c r="B23" s="13" t="str">
        <f t="shared" si="6"/>
        <v>00SWIDR929X01_model_front</v>
      </c>
      <c r="C23" s="13" t="str">
        <f t="shared" si="7"/>
        <v>00SWIDR929X01_model_back</v>
      </c>
      <c r="D23" s="3" t="s">
        <v>28</v>
      </c>
      <c r="E23" s="3" t="s">
        <v>82</v>
      </c>
      <c r="F23" s="3" t="s">
        <v>81</v>
      </c>
      <c r="G23" s="3" t="s">
        <v>3</v>
      </c>
      <c r="H23" s="3" t="s">
        <v>4</v>
      </c>
      <c r="I23" s="3" t="s">
        <v>0</v>
      </c>
      <c r="J23" s="20">
        <v>250</v>
      </c>
      <c r="K23" s="20">
        <f>J23*N23</f>
        <v>2500</v>
      </c>
      <c r="L23" s="19">
        <v>100</v>
      </c>
      <c r="M23" s="19">
        <f>L23*N23</f>
        <v>1000</v>
      </c>
      <c r="N23" s="5">
        <f t="shared" si="4"/>
        <v>10</v>
      </c>
      <c r="O23" s="15"/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/>
      <c r="V23" s="16"/>
      <c r="W23" s="16"/>
      <c r="X23" s="16"/>
      <c r="Y23" s="16">
        <v>4</v>
      </c>
      <c r="Z23" s="16">
        <v>4</v>
      </c>
      <c r="AA23" s="16">
        <v>1</v>
      </c>
      <c r="AB23" s="16">
        <v>1</v>
      </c>
      <c r="AC23" s="16">
        <v>0</v>
      </c>
      <c r="AD23" s="16">
        <v>0</v>
      </c>
      <c r="AE23" s="16">
        <v>0</v>
      </c>
      <c r="AF23" s="17"/>
      <c r="AG23" s="17"/>
      <c r="AH23" s="17"/>
      <c r="AI23" s="17"/>
      <c r="AJ23" s="17"/>
      <c r="AK23" s="17"/>
      <c r="AL23" s="17"/>
      <c r="AM23" s="17"/>
      <c r="AN23" s="18" t="s">
        <v>189</v>
      </c>
      <c r="AO23" s="18" t="s">
        <v>195</v>
      </c>
      <c r="AP23" s="18" t="s">
        <v>191</v>
      </c>
    </row>
    <row r="24" spans="1:42" ht="112.5" customHeight="1">
      <c r="A24" s="13" t="str">
        <f t="shared" si="5"/>
        <v>00SWIDRE02201_ghost_front</v>
      </c>
      <c r="B24" s="13" t="str">
        <f t="shared" si="6"/>
        <v>00SWIDRE02201_model_front</v>
      </c>
      <c r="C24" s="13" t="str">
        <f t="shared" si="7"/>
        <v>00SWIDRE02201_model_back</v>
      </c>
      <c r="D24" s="3" t="s">
        <v>29</v>
      </c>
      <c r="E24" s="3" t="s">
        <v>87</v>
      </c>
      <c r="F24" s="3" t="s">
        <v>81</v>
      </c>
      <c r="G24" s="3" t="s">
        <v>3</v>
      </c>
      <c r="H24" s="3" t="s">
        <v>4</v>
      </c>
      <c r="I24" s="3" t="s">
        <v>0</v>
      </c>
      <c r="J24" s="20">
        <v>175</v>
      </c>
      <c r="K24" s="20">
        <f>J24*N24</f>
        <v>1225</v>
      </c>
      <c r="L24" s="19">
        <v>70</v>
      </c>
      <c r="M24" s="19">
        <f>L24*N24</f>
        <v>490</v>
      </c>
      <c r="N24" s="5">
        <f t="shared" si="4"/>
        <v>7</v>
      </c>
      <c r="O24" s="15"/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1</v>
      </c>
      <c r="W24" s="16">
        <v>1</v>
      </c>
      <c r="X24" s="16">
        <v>1</v>
      </c>
      <c r="Y24" s="16">
        <v>1</v>
      </c>
      <c r="Z24" s="16">
        <v>1</v>
      </c>
      <c r="AA24" s="16">
        <v>1</v>
      </c>
      <c r="AB24" s="16">
        <v>1</v>
      </c>
      <c r="AC24" s="16">
        <v>0</v>
      </c>
      <c r="AD24" s="16">
        <v>0</v>
      </c>
      <c r="AE24" s="16">
        <v>0</v>
      </c>
      <c r="AF24" s="17"/>
      <c r="AG24" s="17"/>
      <c r="AH24" s="17"/>
      <c r="AI24" s="17"/>
      <c r="AJ24" s="17"/>
      <c r="AK24" s="17"/>
      <c r="AL24" s="17"/>
      <c r="AM24" s="17"/>
      <c r="AN24" s="18" t="s">
        <v>189</v>
      </c>
      <c r="AO24" s="18" t="s">
        <v>192</v>
      </c>
      <c r="AP24" s="18" t="s">
        <v>191</v>
      </c>
    </row>
    <row r="25" spans="1:42" ht="112.5" customHeight="1">
      <c r="A25" s="13"/>
      <c r="B25" s="13"/>
      <c r="C25" s="13"/>
      <c r="D25" s="3" t="s">
        <v>209</v>
      </c>
      <c r="E25" s="3" t="s">
        <v>232</v>
      </c>
      <c r="F25" s="19" t="s">
        <v>210</v>
      </c>
      <c r="G25" s="3" t="s">
        <v>3</v>
      </c>
      <c r="H25" s="3" t="s">
        <v>4</v>
      </c>
      <c r="I25" s="3" t="s">
        <v>0</v>
      </c>
      <c r="J25" s="20">
        <v>130</v>
      </c>
      <c r="K25" s="20">
        <f>J25*N25</f>
        <v>520</v>
      </c>
      <c r="L25" s="19">
        <f>+J25/2.5</f>
        <v>52</v>
      </c>
      <c r="M25" s="19">
        <f>L25*N25</f>
        <v>208</v>
      </c>
      <c r="N25" s="5">
        <f t="shared" si="4"/>
        <v>4</v>
      </c>
      <c r="O25" s="15"/>
      <c r="P25" s="16"/>
      <c r="Q25" s="16"/>
      <c r="R25" s="16"/>
      <c r="S25" s="16"/>
      <c r="T25" s="16"/>
      <c r="U25" s="16"/>
      <c r="V25" s="16">
        <v>1</v>
      </c>
      <c r="W25" s="16"/>
      <c r="X25" s="16">
        <v>3</v>
      </c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7"/>
      <c r="AL25" s="17"/>
      <c r="AM25" s="17"/>
      <c r="AN25" s="18"/>
      <c r="AO25" s="18" t="s">
        <v>243</v>
      </c>
      <c r="AP25" s="18" t="s">
        <v>191</v>
      </c>
    </row>
    <row r="26" spans="1:42" ht="112.5" customHeight="1">
      <c r="A26" s="13" t="str">
        <f t="shared" ref="A26:A36" si="8">CONCATENATE(D26,"_ghost_front")</f>
        <v>A00890RB06601_ghost_front</v>
      </c>
      <c r="B26" s="13" t="str">
        <f t="shared" ref="B26:B36" si="9">CONCATENATE(D26,"_model_front")</f>
        <v>A00890RB06601_model_front</v>
      </c>
      <c r="C26" s="13" t="str">
        <f t="shared" ref="C26:C36" si="10">CONCATENATE(D26,"_model_back")</f>
        <v>A00890RB06601_model_back</v>
      </c>
      <c r="D26" s="3" t="s">
        <v>30</v>
      </c>
      <c r="E26" s="3" t="s">
        <v>110</v>
      </c>
      <c r="F26" s="3" t="s">
        <v>109</v>
      </c>
      <c r="G26" s="3" t="s">
        <v>3</v>
      </c>
      <c r="H26" s="3" t="s">
        <v>4</v>
      </c>
      <c r="I26" s="3" t="s">
        <v>0</v>
      </c>
      <c r="J26" s="20">
        <v>150</v>
      </c>
      <c r="K26" s="20">
        <f>J26*N26</f>
        <v>900</v>
      </c>
      <c r="L26" s="19">
        <v>60</v>
      </c>
      <c r="M26" s="19">
        <f>L26*N26</f>
        <v>360</v>
      </c>
      <c r="N26" s="5">
        <f t="shared" si="4"/>
        <v>6</v>
      </c>
      <c r="O26" s="15"/>
      <c r="P26" s="16">
        <v>0</v>
      </c>
      <c r="Q26" s="16">
        <v>0</v>
      </c>
      <c r="R26" s="16">
        <v>0</v>
      </c>
      <c r="S26" s="16">
        <v>0</v>
      </c>
      <c r="T26" s="16">
        <v>1</v>
      </c>
      <c r="U26" s="16">
        <v>1</v>
      </c>
      <c r="V26" s="16">
        <v>0</v>
      </c>
      <c r="W26" s="16">
        <v>1</v>
      </c>
      <c r="X26" s="16">
        <v>0</v>
      </c>
      <c r="Y26" s="16">
        <v>0</v>
      </c>
      <c r="Z26" s="16">
        <v>1</v>
      </c>
      <c r="AA26" s="16">
        <v>1</v>
      </c>
      <c r="AB26" s="16">
        <v>0</v>
      </c>
      <c r="AC26" s="16">
        <v>1</v>
      </c>
      <c r="AD26" s="16">
        <v>0</v>
      </c>
      <c r="AE26" s="16">
        <v>0</v>
      </c>
      <c r="AF26" s="17"/>
      <c r="AG26" s="17"/>
      <c r="AH26" s="17"/>
      <c r="AI26" s="17"/>
      <c r="AJ26" s="17"/>
      <c r="AK26" s="17"/>
      <c r="AL26" s="17"/>
      <c r="AM26" s="17"/>
      <c r="AN26" s="18" t="s">
        <v>189</v>
      </c>
      <c r="AO26" s="18" t="s">
        <v>192</v>
      </c>
      <c r="AP26" s="18" t="s">
        <v>191</v>
      </c>
    </row>
    <row r="27" spans="1:42" ht="112.5" customHeight="1">
      <c r="A27" s="13" t="str">
        <f t="shared" si="8"/>
        <v>A00892RB06201_ghost_front</v>
      </c>
      <c r="B27" s="13" t="str">
        <f t="shared" si="9"/>
        <v>A00892RB06201_model_front</v>
      </c>
      <c r="C27" s="13" t="str">
        <f t="shared" si="10"/>
        <v>A00892RB06201_model_back</v>
      </c>
      <c r="D27" s="3" t="s">
        <v>31</v>
      </c>
      <c r="E27" s="3" t="s">
        <v>112</v>
      </c>
      <c r="F27" s="3" t="s">
        <v>111</v>
      </c>
      <c r="G27" s="3" t="s">
        <v>3</v>
      </c>
      <c r="H27" s="3" t="s">
        <v>4</v>
      </c>
      <c r="I27" s="3" t="s">
        <v>0</v>
      </c>
      <c r="J27" s="20">
        <v>175</v>
      </c>
      <c r="K27" s="20">
        <f>J27*N27</f>
        <v>875</v>
      </c>
      <c r="L27" s="19">
        <v>70</v>
      </c>
      <c r="M27" s="19">
        <f>L27*N27</f>
        <v>350</v>
      </c>
      <c r="N27" s="5">
        <f t="shared" si="4"/>
        <v>5</v>
      </c>
      <c r="O27" s="15"/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1</v>
      </c>
      <c r="W27" s="16">
        <v>0</v>
      </c>
      <c r="X27" s="16">
        <v>1</v>
      </c>
      <c r="Y27" s="16">
        <v>1</v>
      </c>
      <c r="Z27" s="16">
        <v>1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7"/>
      <c r="AG27" s="17"/>
      <c r="AH27" s="17"/>
      <c r="AI27" s="17"/>
      <c r="AJ27" s="17"/>
      <c r="AK27" s="17"/>
      <c r="AL27" s="17"/>
      <c r="AM27" s="17"/>
      <c r="AN27" s="18" t="s">
        <v>189</v>
      </c>
      <c r="AO27" s="18" t="s">
        <v>192</v>
      </c>
      <c r="AP27" s="18" t="s">
        <v>191</v>
      </c>
    </row>
    <row r="28" spans="1:42" ht="112.5" customHeight="1">
      <c r="A28" s="13" t="str">
        <f t="shared" si="8"/>
        <v>A00893RB06501_ghost_front</v>
      </c>
      <c r="B28" s="13" t="str">
        <f t="shared" si="9"/>
        <v>A00893RB06501_model_front</v>
      </c>
      <c r="C28" s="13" t="str">
        <f t="shared" si="10"/>
        <v>A00893RB06501_model_back</v>
      </c>
      <c r="D28" s="3" t="s">
        <v>32</v>
      </c>
      <c r="E28" s="3" t="s">
        <v>133</v>
      </c>
      <c r="F28" s="3" t="s">
        <v>132</v>
      </c>
      <c r="G28" s="3" t="s">
        <v>3</v>
      </c>
      <c r="H28" s="3" t="s">
        <v>4</v>
      </c>
      <c r="I28" s="3" t="s">
        <v>0</v>
      </c>
      <c r="J28" s="20">
        <v>150</v>
      </c>
      <c r="K28" s="20">
        <f>J28*N28</f>
        <v>5100</v>
      </c>
      <c r="L28" s="19">
        <v>60</v>
      </c>
      <c r="M28" s="19">
        <f>L28*N28</f>
        <v>2040</v>
      </c>
      <c r="N28" s="5">
        <f t="shared" si="4"/>
        <v>34</v>
      </c>
      <c r="O28" s="15"/>
      <c r="P28" s="16">
        <v>0</v>
      </c>
      <c r="Q28" s="16">
        <v>0</v>
      </c>
      <c r="R28" s="16">
        <v>0</v>
      </c>
      <c r="S28" s="16">
        <v>0</v>
      </c>
      <c r="T28" s="16">
        <v>1</v>
      </c>
      <c r="U28" s="16">
        <v>1</v>
      </c>
      <c r="V28" s="16">
        <v>4</v>
      </c>
      <c r="W28" s="16">
        <v>2</v>
      </c>
      <c r="X28" s="16">
        <v>6</v>
      </c>
      <c r="Y28" s="16">
        <v>6</v>
      </c>
      <c r="Z28" s="16">
        <v>6</v>
      </c>
      <c r="AA28" s="16">
        <v>6</v>
      </c>
      <c r="AB28" s="16">
        <v>1</v>
      </c>
      <c r="AC28" s="16">
        <v>1</v>
      </c>
      <c r="AD28" s="16">
        <v>0</v>
      </c>
      <c r="AE28" s="16">
        <v>0</v>
      </c>
      <c r="AF28" s="17"/>
      <c r="AG28" s="17"/>
      <c r="AH28" s="17"/>
      <c r="AI28" s="17"/>
      <c r="AJ28" s="17"/>
      <c r="AK28" s="17"/>
      <c r="AL28" s="17"/>
      <c r="AM28" s="17"/>
      <c r="AN28" s="18" t="s">
        <v>189</v>
      </c>
      <c r="AO28" s="18" t="s">
        <v>192</v>
      </c>
      <c r="AP28" s="18" t="s">
        <v>191</v>
      </c>
    </row>
    <row r="29" spans="1:42" ht="112.5" customHeight="1">
      <c r="A29" s="13" t="str">
        <f t="shared" si="8"/>
        <v>A00894R08IC01_ghost_front</v>
      </c>
      <c r="B29" s="13" t="str">
        <f t="shared" si="9"/>
        <v>A00894R08IC01_model_front</v>
      </c>
      <c r="C29" s="13" t="str">
        <f t="shared" si="10"/>
        <v>A00894R08IC01_model_back</v>
      </c>
      <c r="D29" s="3" t="s">
        <v>33</v>
      </c>
      <c r="E29" s="3" t="s">
        <v>108</v>
      </c>
      <c r="F29" s="3" t="s">
        <v>107</v>
      </c>
      <c r="G29" s="3" t="s">
        <v>3</v>
      </c>
      <c r="H29" s="3" t="s">
        <v>4</v>
      </c>
      <c r="I29" s="3" t="s">
        <v>0</v>
      </c>
      <c r="J29" s="20">
        <v>195</v>
      </c>
      <c r="K29" s="20">
        <f>J29*N29</f>
        <v>1950</v>
      </c>
      <c r="L29" s="19">
        <v>78</v>
      </c>
      <c r="M29" s="19">
        <f>L29*N29</f>
        <v>780</v>
      </c>
      <c r="N29" s="5">
        <f t="shared" si="4"/>
        <v>10</v>
      </c>
      <c r="O29" s="15"/>
      <c r="P29" s="16">
        <v>0</v>
      </c>
      <c r="Q29" s="16">
        <v>0</v>
      </c>
      <c r="R29" s="16">
        <v>0</v>
      </c>
      <c r="S29" s="16">
        <v>0</v>
      </c>
      <c r="T29" s="16">
        <v>1</v>
      </c>
      <c r="U29" s="16">
        <v>1</v>
      </c>
      <c r="V29" s="16">
        <v>0</v>
      </c>
      <c r="W29" s="16">
        <v>1</v>
      </c>
      <c r="X29" s="16">
        <v>1</v>
      </c>
      <c r="Y29" s="16">
        <v>5</v>
      </c>
      <c r="Z29" s="16">
        <v>0</v>
      </c>
      <c r="AA29" s="16">
        <v>1</v>
      </c>
      <c r="AB29" s="16">
        <v>0</v>
      </c>
      <c r="AC29" s="16">
        <v>0</v>
      </c>
      <c r="AD29" s="16">
        <v>0</v>
      </c>
      <c r="AE29" s="16">
        <v>0</v>
      </c>
      <c r="AF29" s="17"/>
      <c r="AG29" s="17"/>
      <c r="AH29" s="17"/>
      <c r="AI29" s="17"/>
      <c r="AJ29" s="17"/>
      <c r="AK29" s="17"/>
      <c r="AL29" s="17"/>
      <c r="AM29" s="17"/>
      <c r="AN29" s="18" t="s">
        <v>189</v>
      </c>
      <c r="AO29" s="18" t="s">
        <v>192</v>
      </c>
      <c r="AP29" s="18" t="s">
        <v>191</v>
      </c>
    </row>
    <row r="30" spans="1:42" ht="112.5" customHeight="1">
      <c r="A30" s="13" t="str">
        <f t="shared" si="8"/>
        <v>A00894RB06501_ghost_front</v>
      </c>
      <c r="B30" s="13" t="str">
        <f t="shared" si="9"/>
        <v>A00894RB06501_model_front</v>
      </c>
      <c r="C30" s="13" t="str">
        <f t="shared" si="10"/>
        <v>A00894RB06501_model_back</v>
      </c>
      <c r="D30" s="3" t="s">
        <v>34</v>
      </c>
      <c r="E30" s="3" t="s">
        <v>134</v>
      </c>
      <c r="F30" s="3" t="s">
        <v>107</v>
      </c>
      <c r="G30" s="3" t="s">
        <v>3</v>
      </c>
      <c r="H30" s="3" t="s">
        <v>4</v>
      </c>
      <c r="I30" s="3" t="s">
        <v>0</v>
      </c>
      <c r="J30" s="20">
        <v>150</v>
      </c>
      <c r="K30" s="20">
        <f>J30*N30</f>
        <v>1950</v>
      </c>
      <c r="L30" s="19">
        <v>60</v>
      </c>
      <c r="M30" s="19">
        <f>L30*N30</f>
        <v>780</v>
      </c>
      <c r="N30" s="5">
        <f t="shared" si="4"/>
        <v>13</v>
      </c>
      <c r="O30" s="15"/>
      <c r="P30" s="16">
        <v>0</v>
      </c>
      <c r="Q30" s="16">
        <v>0</v>
      </c>
      <c r="R30" s="16">
        <v>0</v>
      </c>
      <c r="S30" s="16">
        <v>1</v>
      </c>
      <c r="T30" s="16">
        <v>0</v>
      </c>
      <c r="U30" s="16">
        <v>1</v>
      </c>
      <c r="V30" s="16">
        <v>2</v>
      </c>
      <c r="W30" s="16">
        <v>1</v>
      </c>
      <c r="X30" s="16">
        <v>3</v>
      </c>
      <c r="Y30" s="16">
        <v>2</v>
      </c>
      <c r="Z30" s="16">
        <v>0</v>
      </c>
      <c r="AA30" s="16">
        <v>1</v>
      </c>
      <c r="AB30" s="16">
        <v>1</v>
      </c>
      <c r="AC30" s="16">
        <v>1</v>
      </c>
      <c r="AD30" s="16">
        <v>0</v>
      </c>
      <c r="AE30" s="16">
        <v>0</v>
      </c>
      <c r="AF30" s="17"/>
      <c r="AG30" s="17"/>
      <c r="AH30" s="17"/>
      <c r="AI30" s="17"/>
      <c r="AJ30" s="17"/>
      <c r="AK30" s="17"/>
      <c r="AL30" s="17"/>
      <c r="AM30" s="17"/>
      <c r="AN30" s="18" t="s">
        <v>189</v>
      </c>
      <c r="AO30" s="18" t="s">
        <v>192</v>
      </c>
      <c r="AP30" s="18" t="s">
        <v>191</v>
      </c>
    </row>
    <row r="31" spans="1:42" ht="112.5" customHeight="1">
      <c r="A31" s="13" t="str">
        <f t="shared" si="8"/>
        <v>A00895RB06501_ghost_front</v>
      </c>
      <c r="B31" s="13" t="str">
        <f t="shared" si="9"/>
        <v>A00895RB06501_model_front</v>
      </c>
      <c r="C31" s="13" t="str">
        <f t="shared" si="10"/>
        <v>A00895RB06501_model_back</v>
      </c>
      <c r="D31" s="3" t="s">
        <v>35</v>
      </c>
      <c r="E31" s="3" t="s">
        <v>136</v>
      </c>
      <c r="F31" s="3" t="s">
        <v>135</v>
      </c>
      <c r="G31" s="3" t="s">
        <v>3</v>
      </c>
      <c r="H31" s="3" t="s">
        <v>4</v>
      </c>
      <c r="I31" s="3" t="s">
        <v>0</v>
      </c>
      <c r="J31" s="20">
        <v>150</v>
      </c>
      <c r="K31" s="20">
        <f>J31*N31</f>
        <v>1350</v>
      </c>
      <c r="L31" s="19">
        <v>60</v>
      </c>
      <c r="M31" s="19">
        <f>L31*N31</f>
        <v>540</v>
      </c>
      <c r="N31" s="5">
        <f t="shared" si="4"/>
        <v>9</v>
      </c>
      <c r="O31" s="15"/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1</v>
      </c>
      <c r="V31" s="16">
        <v>1</v>
      </c>
      <c r="W31" s="16">
        <v>1</v>
      </c>
      <c r="X31" s="16">
        <v>1</v>
      </c>
      <c r="Y31" s="16">
        <v>1</v>
      </c>
      <c r="Z31" s="16">
        <v>1</v>
      </c>
      <c r="AA31" s="16">
        <v>1</v>
      </c>
      <c r="AB31" s="16">
        <v>1</v>
      </c>
      <c r="AC31" s="16">
        <v>1</v>
      </c>
      <c r="AD31" s="16">
        <v>0</v>
      </c>
      <c r="AE31" s="16">
        <v>0</v>
      </c>
      <c r="AF31" s="17"/>
      <c r="AG31" s="17"/>
      <c r="AH31" s="17"/>
      <c r="AI31" s="17"/>
      <c r="AJ31" s="17"/>
      <c r="AK31" s="17"/>
      <c r="AL31" s="17"/>
      <c r="AM31" s="17"/>
      <c r="AN31" s="18" t="s">
        <v>189</v>
      </c>
      <c r="AO31" s="18" t="s">
        <v>192</v>
      </c>
      <c r="AP31" s="18" t="s">
        <v>191</v>
      </c>
    </row>
    <row r="32" spans="1:42" ht="112.5" customHeight="1">
      <c r="A32" s="13" t="str">
        <f t="shared" si="8"/>
        <v>A00896R9D4802_ghost_front</v>
      </c>
      <c r="B32" s="13" t="str">
        <f t="shared" si="9"/>
        <v>A00896R9D4802_model_front</v>
      </c>
      <c r="C32" s="13" t="str">
        <f t="shared" si="10"/>
        <v>A00896R9D4802_model_back</v>
      </c>
      <c r="D32" s="3" t="s">
        <v>36</v>
      </c>
      <c r="E32" s="3" t="s">
        <v>120</v>
      </c>
      <c r="F32" s="3" t="s">
        <v>119</v>
      </c>
      <c r="G32" s="3" t="s">
        <v>3</v>
      </c>
      <c r="H32" s="3" t="s">
        <v>4</v>
      </c>
      <c r="I32" s="3" t="s">
        <v>0</v>
      </c>
      <c r="J32" s="20">
        <v>175</v>
      </c>
      <c r="K32" s="20">
        <f>J32*N32</f>
        <v>2450</v>
      </c>
      <c r="L32" s="19">
        <v>70</v>
      </c>
      <c r="M32" s="19">
        <f>L32*N32</f>
        <v>980</v>
      </c>
      <c r="N32" s="5">
        <f t="shared" si="4"/>
        <v>14</v>
      </c>
      <c r="O32" s="15"/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/>
      <c r="W32" s="16"/>
      <c r="X32" s="16"/>
      <c r="Y32" s="16">
        <v>4</v>
      </c>
      <c r="Z32" s="16">
        <v>4</v>
      </c>
      <c r="AA32" s="16">
        <v>4</v>
      </c>
      <c r="AB32" s="16">
        <v>2</v>
      </c>
      <c r="AC32" s="16">
        <v>0</v>
      </c>
      <c r="AD32" s="16">
        <v>0</v>
      </c>
      <c r="AE32" s="16">
        <v>0</v>
      </c>
      <c r="AF32" s="17"/>
      <c r="AG32" s="17"/>
      <c r="AH32" s="17"/>
      <c r="AI32" s="17"/>
      <c r="AJ32" s="17"/>
      <c r="AK32" s="17"/>
      <c r="AL32" s="17"/>
      <c r="AM32" s="17"/>
      <c r="AN32" s="18" t="s">
        <v>189</v>
      </c>
      <c r="AO32" s="18" t="s">
        <v>192</v>
      </c>
      <c r="AP32" s="18" t="s">
        <v>191</v>
      </c>
    </row>
    <row r="33" spans="1:42" ht="112.5" customHeight="1">
      <c r="A33" s="13" t="str">
        <f t="shared" si="8"/>
        <v>A00900R9D4802_ghost_front</v>
      </c>
      <c r="B33" s="13" t="str">
        <f t="shared" si="9"/>
        <v>A00900R9D4802_model_front</v>
      </c>
      <c r="C33" s="13" t="str">
        <f t="shared" si="10"/>
        <v>A00900R9D4802_model_back</v>
      </c>
      <c r="D33" s="3" t="s">
        <v>37</v>
      </c>
      <c r="E33" s="3" t="s">
        <v>122</v>
      </c>
      <c r="F33" s="3" t="s">
        <v>121</v>
      </c>
      <c r="G33" s="3" t="s">
        <v>3</v>
      </c>
      <c r="H33" s="3" t="s">
        <v>4</v>
      </c>
      <c r="I33" s="3" t="s">
        <v>0</v>
      </c>
      <c r="J33" s="20">
        <v>175</v>
      </c>
      <c r="K33" s="20">
        <f>J33*N33</f>
        <v>1225</v>
      </c>
      <c r="L33" s="19">
        <v>70</v>
      </c>
      <c r="M33" s="19">
        <f>L33*N33</f>
        <v>490</v>
      </c>
      <c r="N33" s="5">
        <f t="shared" si="4"/>
        <v>7</v>
      </c>
      <c r="O33" s="15"/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1</v>
      </c>
      <c r="X33" s="16">
        <v>1</v>
      </c>
      <c r="Y33" s="16">
        <v>3</v>
      </c>
      <c r="Z33" s="16">
        <v>1</v>
      </c>
      <c r="AA33" s="16">
        <v>1</v>
      </c>
      <c r="AB33" s="16">
        <v>0</v>
      </c>
      <c r="AC33" s="16">
        <v>0</v>
      </c>
      <c r="AD33" s="16">
        <v>0</v>
      </c>
      <c r="AE33" s="16">
        <v>0</v>
      </c>
      <c r="AF33" s="17"/>
      <c r="AG33" s="17"/>
      <c r="AH33" s="17"/>
      <c r="AI33" s="17"/>
      <c r="AJ33" s="17"/>
      <c r="AK33" s="17"/>
      <c r="AL33" s="17"/>
      <c r="AM33" s="17"/>
      <c r="AN33" s="18" t="s">
        <v>189</v>
      </c>
      <c r="AO33" s="18" t="s">
        <v>192</v>
      </c>
      <c r="AP33" s="18" t="s">
        <v>191</v>
      </c>
    </row>
    <row r="34" spans="1:42" ht="112.5" customHeight="1">
      <c r="A34" s="13" t="str">
        <f t="shared" si="8"/>
        <v>A0515609C0301_ghost_front</v>
      </c>
      <c r="B34" s="13" t="str">
        <f t="shared" si="9"/>
        <v>A0515609C0301_model_front</v>
      </c>
      <c r="C34" s="13" t="str">
        <f t="shared" si="10"/>
        <v>A0515609C0301_model_back</v>
      </c>
      <c r="D34" s="3" t="s">
        <v>38</v>
      </c>
      <c r="E34" s="3" t="s">
        <v>98</v>
      </c>
      <c r="F34" s="3" t="s">
        <v>97</v>
      </c>
      <c r="G34" s="3" t="s">
        <v>3</v>
      </c>
      <c r="H34" s="3" t="s">
        <v>4</v>
      </c>
      <c r="I34" s="3" t="s">
        <v>0</v>
      </c>
      <c r="J34" s="20">
        <v>160</v>
      </c>
      <c r="K34" s="20">
        <f>J34*N34</f>
        <v>2400</v>
      </c>
      <c r="L34" s="19">
        <v>64</v>
      </c>
      <c r="M34" s="19">
        <f>L34*N34</f>
        <v>960</v>
      </c>
      <c r="N34" s="5">
        <f t="shared" si="4"/>
        <v>15</v>
      </c>
      <c r="O34" s="15"/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2</v>
      </c>
      <c r="V34" s="16">
        <v>1</v>
      </c>
      <c r="W34" s="16">
        <v>5</v>
      </c>
      <c r="X34" s="16">
        <v>2</v>
      </c>
      <c r="Y34" s="16">
        <v>3</v>
      </c>
      <c r="Z34" s="16">
        <v>1</v>
      </c>
      <c r="AA34" s="16">
        <v>0</v>
      </c>
      <c r="AB34" s="16">
        <v>1</v>
      </c>
      <c r="AC34" s="16">
        <v>0</v>
      </c>
      <c r="AD34" s="16">
        <v>0</v>
      </c>
      <c r="AE34" s="16">
        <v>0</v>
      </c>
      <c r="AF34" s="17"/>
      <c r="AG34" s="17"/>
      <c r="AH34" s="17"/>
      <c r="AI34" s="17"/>
      <c r="AJ34" s="17"/>
      <c r="AK34" s="17"/>
      <c r="AL34" s="17"/>
      <c r="AM34" s="17"/>
      <c r="AN34" s="18" t="s">
        <v>189</v>
      </c>
      <c r="AO34" s="18" t="s">
        <v>193</v>
      </c>
      <c r="AP34" s="18" t="s">
        <v>191</v>
      </c>
    </row>
    <row r="35" spans="1:42" ht="112.5" customHeight="1">
      <c r="A35" s="13" t="str">
        <f t="shared" si="8"/>
        <v>A05157Z9B8501_ghost_front</v>
      </c>
      <c r="B35" s="13" t="str">
        <f t="shared" si="9"/>
        <v>A05157Z9B8501_model_front</v>
      </c>
      <c r="C35" s="13" t="str">
        <f t="shared" si="10"/>
        <v>A05157Z9B8501_model_back</v>
      </c>
      <c r="D35" s="3" t="s">
        <v>39</v>
      </c>
      <c r="E35" s="3" t="s">
        <v>100</v>
      </c>
      <c r="F35" s="3" t="s">
        <v>99</v>
      </c>
      <c r="G35" s="3" t="s">
        <v>3</v>
      </c>
      <c r="H35" s="3" t="s">
        <v>4</v>
      </c>
      <c r="I35" s="3" t="s">
        <v>0</v>
      </c>
      <c r="J35" s="20">
        <v>150</v>
      </c>
      <c r="K35" s="20">
        <f>J35*N35</f>
        <v>4950</v>
      </c>
      <c r="L35" s="19">
        <v>60</v>
      </c>
      <c r="M35" s="19">
        <f>L35*N35</f>
        <v>1980</v>
      </c>
      <c r="N35" s="5">
        <f t="shared" si="4"/>
        <v>33</v>
      </c>
      <c r="O35" s="15"/>
      <c r="P35" s="16">
        <v>0</v>
      </c>
      <c r="Q35" s="16">
        <v>0</v>
      </c>
      <c r="R35" s="16">
        <v>0</v>
      </c>
      <c r="S35" s="16">
        <v>0</v>
      </c>
      <c r="T35" s="16"/>
      <c r="U35" s="16"/>
      <c r="V35" s="16">
        <v>3</v>
      </c>
      <c r="W35" s="16">
        <v>9</v>
      </c>
      <c r="X35" s="16">
        <v>6</v>
      </c>
      <c r="Y35" s="16">
        <v>6</v>
      </c>
      <c r="Z35" s="16">
        <v>6</v>
      </c>
      <c r="AA35" s="16">
        <v>2</v>
      </c>
      <c r="AB35" s="16">
        <v>1</v>
      </c>
      <c r="AC35" s="16">
        <v>0</v>
      </c>
      <c r="AD35" s="16">
        <v>0</v>
      </c>
      <c r="AE35" s="16">
        <v>0</v>
      </c>
      <c r="AF35" s="17"/>
      <c r="AG35" s="17"/>
      <c r="AH35" s="17"/>
      <c r="AI35" s="17"/>
      <c r="AJ35" s="17"/>
      <c r="AK35" s="17"/>
      <c r="AL35" s="17"/>
      <c r="AM35" s="17"/>
      <c r="AN35" s="18" t="s">
        <v>189</v>
      </c>
      <c r="AO35" s="18" t="s">
        <v>193</v>
      </c>
      <c r="AP35" s="18" t="s">
        <v>191</v>
      </c>
    </row>
    <row r="36" spans="1:42" ht="112.5" customHeight="1">
      <c r="A36" s="13" t="str">
        <f t="shared" si="8"/>
        <v>A05158Z9B8501_ghost_front</v>
      </c>
      <c r="B36" s="13" t="str">
        <f t="shared" si="9"/>
        <v>A05158Z9B8501_model_front</v>
      </c>
      <c r="C36" s="13" t="str">
        <f t="shared" si="10"/>
        <v>A05158Z9B8501_model_back</v>
      </c>
      <c r="D36" s="3" t="s">
        <v>40</v>
      </c>
      <c r="E36" s="3" t="s">
        <v>102</v>
      </c>
      <c r="F36" s="3" t="s">
        <v>101</v>
      </c>
      <c r="G36" s="3" t="s">
        <v>3</v>
      </c>
      <c r="H36" s="3" t="s">
        <v>4</v>
      </c>
      <c r="I36" s="3" t="s">
        <v>0</v>
      </c>
      <c r="J36" s="20">
        <v>150</v>
      </c>
      <c r="K36" s="20">
        <f>J36*N36</f>
        <v>1050</v>
      </c>
      <c r="L36" s="19">
        <v>60</v>
      </c>
      <c r="M36" s="19">
        <f>L36*N36</f>
        <v>420</v>
      </c>
      <c r="N36" s="5">
        <f t="shared" ref="N36:N67" si="11">SUM(O36:AM36)</f>
        <v>7</v>
      </c>
      <c r="O36" s="15"/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1</v>
      </c>
      <c r="V36" s="16">
        <v>1</v>
      </c>
      <c r="W36" s="16">
        <v>1</v>
      </c>
      <c r="X36" s="16">
        <v>1</v>
      </c>
      <c r="Y36" s="16">
        <v>1</v>
      </c>
      <c r="Z36" s="16">
        <v>1</v>
      </c>
      <c r="AA36" s="16">
        <v>1</v>
      </c>
      <c r="AB36" s="16">
        <v>0</v>
      </c>
      <c r="AC36" s="16">
        <v>0</v>
      </c>
      <c r="AD36" s="16">
        <v>0</v>
      </c>
      <c r="AE36" s="16">
        <v>0</v>
      </c>
      <c r="AF36" s="17"/>
      <c r="AG36" s="17"/>
      <c r="AH36" s="17"/>
      <c r="AI36" s="17"/>
      <c r="AJ36" s="17"/>
      <c r="AK36" s="17"/>
      <c r="AL36" s="17"/>
      <c r="AM36" s="17"/>
      <c r="AN36" s="18" t="s">
        <v>189</v>
      </c>
      <c r="AO36" s="18" t="s">
        <v>193</v>
      </c>
      <c r="AP36" s="18" t="s">
        <v>191</v>
      </c>
    </row>
    <row r="37" spans="1:42" ht="112.5" customHeight="1">
      <c r="A37" s="13"/>
      <c r="B37" s="13"/>
      <c r="C37" s="13"/>
      <c r="D37" s="3" t="s">
        <v>211</v>
      </c>
      <c r="E37" s="3" t="s">
        <v>233</v>
      </c>
      <c r="F37" s="19" t="s">
        <v>213</v>
      </c>
      <c r="G37" s="3" t="s">
        <v>3</v>
      </c>
      <c r="H37" s="3" t="s">
        <v>4</v>
      </c>
      <c r="I37" s="3" t="s">
        <v>212</v>
      </c>
      <c r="J37" s="20">
        <v>195</v>
      </c>
      <c r="K37" s="20">
        <f>J37*N37</f>
        <v>195</v>
      </c>
      <c r="L37" s="19">
        <f>+J37/2.5</f>
        <v>78</v>
      </c>
      <c r="M37" s="19">
        <f>L37*N37</f>
        <v>78</v>
      </c>
      <c r="N37" s="5">
        <f t="shared" si="11"/>
        <v>1</v>
      </c>
      <c r="O37" s="15"/>
      <c r="P37" s="16"/>
      <c r="Q37" s="16"/>
      <c r="R37" s="16"/>
      <c r="S37" s="16"/>
      <c r="T37" s="16"/>
      <c r="U37" s="16">
        <v>1</v>
      </c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7"/>
      <c r="AL37" s="17"/>
      <c r="AM37" s="17"/>
      <c r="AN37" s="18"/>
      <c r="AO37" s="18" t="s">
        <v>244</v>
      </c>
      <c r="AP37" s="18" t="s">
        <v>248</v>
      </c>
    </row>
    <row r="38" spans="1:42" ht="112.5" customHeight="1">
      <c r="A38" s="13"/>
      <c r="B38" s="13"/>
      <c r="C38" s="13"/>
      <c r="D38" s="3" t="s">
        <v>214</v>
      </c>
      <c r="E38" s="3" t="s">
        <v>234</v>
      </c>
      <c r="F38" s="19" t="s">
        <v>215</v>
      </c>
      <c r="G38" s="3" t="s">
        <v>3</v>
      </c>
      <c r="H38" s="3" t="s">
        <v>4</v>
      </c>
      <c r="I38" s="3" t="s">
        <v>0</v>
      </c>
      <c r="J38" s="20">
        <v>225</v>
      </c>
      <c r="K38" s="20">
        <f>J38*N38</f>
        <v>4950</v>
      </c>
      <c r="L38" s="19">
        <f>+J38/2.5</f>
        <v>90</v>
      </c>
      <c r="M38" s="19">
        <f>L38*N38</f>
        <v>1980</v>
      </c>
      <c r="N38" s="5">
        <f t="shared" si="11"/>
        <v>22</v>
      </c>
      <c r="O38" s="15"/>
      <c r="P38" s="16"/>
      <c r="Q38" s="16"/>
      <c r="R38" s="16"/>
      <c r="S38" s="16"/>
      <c r="T38" s="16">
        <v>2</v>
      </c>
      <c r="U38" s="16"/>
      <c r="V38" s="16">
        <v>2</v>
      </c>
      <c r="W38" s="16"/>
      <c r="X38" s="16">
        <v>8</v>
      </c>
      <c r="Y38" s="16"/>
      <c r="Z38" s="16">
        <v>5</v>
      </c>
      <c r="AA38" s="16">
        <v>5</v>
      </c>
      <c r="AB38" s="16"/>
      <c r="AC38" s="16"/>
      <c r="AD38" s="16"/>
      <c r="AE38" s="16"/>
      <c r="AF38" s="17"/>
      <c r="AG38" s="17"/>
      <c r="AH38" s="17"/>
      <c r="AI38" s="17"/>
      <c r="AJ38" s="17"/>
      <c r="AK38" s="17"/>
      <c r="AL38" s="17"/>
      <c r="AM38" s="17"/>
      <c r="AN38" s="18"/>
      <c r="AO38" s="18" t="s">
        <v>245</v>
      </c>
      <c r="AP38" s="18" t="s">
        <v>191</v>
      </c>
    </row>
    <row r="39" spans="1:42" ht="112.5" customHeight="1">
      <c r="A39" s="13" t="str">
        <f t="shared" ref="A39:A47" si="12">CONCATENATE(D39,"_ghost_front")</f>
        <v>A09750RPATI100_ghost_front</v>
      </c>
      <c r="B39" s="13" t="str">
        <f t="shared" ref="B39:B47" si="13">CONCATENATE(D39,"_model_front")</f>
        <v>A09750RPATI100_model_front</v>
      </c>
      <c r="C39" s="13" t="str">
        <f t="shared" ref="C39:C47" si="14">CONCATENATE(D39,"_model_back")</f>
        <v>A09750RPATI100_model_back</v>
      </c>
      <c r="D39" s="3" t="s">
        <v>41</v>
      </c>
      <c r="E39" s="3" t="s">
        <v>104</v>
      </c>
      <c r="F39" s="3" t="s">
        <v>103</v>
      </c>
      <c r="G39" s="3" t="s">
        <v>3</v>
      </c>
      <c r="H39" s="3" t="s">
        <v>4</v>
      </c>
      <c r="I39" s="3" t="s">
        <v>0</v>
      </c>
      <c r="J39" s="20">
        <v>65</v>
      </c>
      <c r="K39" s="20">
        <f>J39*N39</f>
        <v>780</v>
      </c>
      <c r="L39" s="19">
        <v>26</v>
      </c>
      <c r="M39" s="19">
        <f>L39*N39</f>
        <v>312</v>
      </c>
      <c r="N39" s="5">
        <f t="shared" si="11"/>
        <v>12</v>
      </c>
      <c r="O39" s="15"/>
      <c r="P39" s="16">
        <v>0</v>
      </c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>
        <v>0</v>
      </c>
      <c r="AE39" s="16">
        <v>0</v>
      </c>
      <c r="AF39" s="17"/>
      <c r="AG39" s="17">
        <v>1</v>
      </c>
      <c r="AH39" s="17">
        <v>2</v>
      </c>
      <c r="AI39" s="17">
        <v>1</v>
      </c>
      <c r="AJ39" s="17">
        <v>1</v>
      </c>
      <c r="AK39" s="17">
        <v>1</v>
      </c>
      <c r="AL39" s="17">
        <v>3</v>
      </c>
      <c r="AM39" s="17">
        <v>3</v>
      </c>
      <c r="AN39" s="18" t="s">
        <v>194</v>
      </c>
      <c r="AO39" s="18" t="s">
        <v>193</v>
      </c>
      <c r="AP39" s="18" t="s">
        <v>198</v>
      </c>
    </row>
    <row r="40" spans="1:42" ht="112.5" customHeight="1">
      <c r="A40" s="13" t="str">
        <f t="shared" si="12"/>
        <v>A1022909H9501_ghost_front</v>
      </c>
      <c r="B40" s="13" t="str">
        <f t="shared" si="13"/>
        <v>A1022909H9501_model_front</v>
      </c>
      <c r="C40" s="13" t="str">
        <f t="shared" si="14"/>
        <v>A1022909H9501_model_back</v>
      </c>
      <c r="D40" s="3" t="s">
        <v>42</v>
      </c>
      <c r="E40" s="3" t="s">
        <v>146</v>
      </c>
      <c r="F40" s="3" t="s">
        <v>69</v>
      </c>
      <c r="G40" s="3" t="s">
        <v>3</v>
      </c>
      <c r="H40" s="3" t="s">
        <v>4</v>
      </c>
      <c r="I40" s="3" t="s">
        <v>0</v>
      </c>
      <c r="J40" s="20">
        <v>195</v>
      </c>
      <c r="K40" s="20">
        <f>J40*N40</f>
        <v>2145</v>
      </c>
      <c r="L40" s="19">
        <v>78</v>
      </c>
      <c r="M40" s="19">
        <f>L40*N40</f>
        <v>858</v>
      </c>
      <c r="N40" s="5">
        <f t="shared" si="11"/>
        <v>11</v>
      </c>
      <c r="O40" s="15"/>
      <c r="P40" s="16">
        <v>0</v>
      </c>
      <c r="Q40" s="16">
        <v>0</v>
      </c>
      <c r="R40" s="16">
        <v>0</v>
      </c>
      <c r="S40" s="16">
        <v>0</v>
      </c>
      <c r="T40" s="16"/>
      <c r="U40" s="16"/>
      <c r="V40" s="16">
        <v>3</v>
      </c>
      <c r="W40" s="16">
        <v>5</v>
      </c>
      <c r="X40" s="16">
        <v>1</v>
      </c>
      <c r="Y40" s="16">
        <v>1</v>
      </c>
      <c r="Z40" s="16">
        <v>0</v>
      </c>
      <c r="AA40" s="16">
        <v>0</v>
      </c>
      <c r="AB40" s="16">
        <v>1</v>
      </c>
      <c r="AC40" s="16">
        <v>0</v>
      </c>
      <c r="AD40" s="16">
        <v>0</v>
      </c>
      <c r="AE40" s="16">
        <v>0</v>
      </c>
      <c r="AF40" s="17"/>
      <c r="AG40" s="17"/>
      <c r="AH40" s="17"/>
      <c r="AI40" s="17"/>
      <c r="AJ40" s="17"/>
      <c r="AK40" s="17"/>
      <c r="AL40" s="17"/>
      <c r="AM40" s="17"/>
      <c r="AN40" s="18" t="s">
        <v>189</v>
      </c>
      <c r="AO40" s="18" t="s">
        <v>199</v>
      </c>
      <c r="AP40" s="18" t="s">
        <v>191</v>
      </c>
    </row>
    <row r="41" spans="1:42" ht="112.5" customHeight="1">
      <c r="A41" s="13" t="str">
        <f t="shared" si="12"/>
        <v>A1022909J5101_ghost_front</v>
      </c>
      <c r="B41" s="13" t="str">
        <f t="shared" si="13"/>
        <v>A1022909J5101_model_front</v>
      </c>
      <c r="C41" s="13" t="str">
        <f t="shared" si="14"/>
        <v>A1022909J5101_model_back</v>
      </c>
      <c r="D41" s="3" t="s">
        <v>43</v>
      </c>
      <c r="E41" s="3" t="s">
        <v>138</v>
      </c>
      <c r="F41" s="3" t="s">
        <v>69</v>
      </c>
      <c r="G41" s="3" t="s">
        <v>3</v>
      </c>
      <c r="H41" s="3" t="s">
        <v>4</v>
      </c>
      <c r="I41" s="3" t="s">
        <v>0</v>
      </c>
      <c r="J41" s="20">
        <v>225</v>
      </c>
      <c r="K41" s="20">
        <f>J41*N41</f>
        <v>2250</v>
      </c>
      <c r="L41" s="19">
        <v>90</v>
      </c>
      <c r="M41" s="19">
        <f>L41*N41</f>
        <v>900</v>
      </c>
      <c r="N41" s="5">
        <f t="shared" si="11"/>
        <v>10</v>
      </c>
      <c r="O41" s="15"/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1</v>
      </c>
      <c r="V41" s="16">
        <v>0</v>
      </c>
      <c r="W41" s="16">
        <v>0</v>
      </c>
      <c r="X41" s="16">
        <v>0</v>
      </c>
      <c r="Y41" s="16">
        <v>2</v>
      </c>
      <c r="Z41" s="16">
        <v>1</v>
      </c>
      <c r="AA41" s="16">
        <v>4</v>
      </c>
      <c r="AB41" s="16">
        <v>1</v>
      </c>
      <c r="AC41" s="16">
        <v>0</v>
      </c>
      <c r="AD41" s="16">
        <v>0</v>
      </c>
      <c r="AE41" s="16">
        <v>0</v>
      </c>
      <c r="AF41" s="17"/>
      <c r="AG41" s="17"/>
      <c r="AH41" s="17"/>
      <c r="AI41" s="17"/>
      <c r="AJ41" s="17"/>
      <c r="AK41" s="17"/>
      <c r="AL41" s="17"/>
      <c r="AM41" s="17"/>
      <c r="AN41" s="18" t="s">
        <v>189</v>
      </c>
      <c r="AO41" s="18" t="s">
        <v>192</v>
      </c>
      <c r="AP41" s="18" t="s">
        <v>191</v>
      </c>
    </row>
    <row r="42" spans="1:42" ht="112.5" customHeight="1">
      <c r="A42" s="13" t="str">
        <f t="shared" si="12"/>
        <v>A1022909M7108_ghost_front</v>
      </c>
      <c r="B42" s="13" t="str">
        <f t="shared" si="13"/>
        <v>A1022909M7108_model_front</v>
      </c>
      <c r="C42" s="13" t="str">
        <f t="shared" si="14"/>
        <v>A1022909M7108_model_back</v>
      </c>
      <c r="D42" s="3" t="s">
        <v>44</v>
      </c>
      <c r="E42" s="3" t="s">
        <v>70</v>
      </c>
      <c r="F42" s="3" t="s">
        <v>69</v>
      </c>
      <c r="G42" s="3" t="s">
        <v>3</v>
      </c>
      <c r="H42" s="3" t="s">
        <v>4</v>
      </c>
      <c r="I42" s="3" t="s">
        <v>0</v>
      </c>
      <c r="J42" s="20">
        <v>195</v>
      </c>
      <c r="K42" s="20">
        <f>J42*N42</f>
        <v>1560</v>
      </c>
      <c r="L42" s="19">
        <v>78</v>
      </c>
      <c r="M42" s="19">
        <f>L42*N42</f>
        <v>624</v>
      </c>
      <c r="N42" s="5">
        <f t="shared" si="11"/>
        <v>8</v>
      </c>
      <c r="O42" s="15"/>
      <c r="P42" s="16">
        <v>0</v>
      </c>
      <c r="Q42" s="16">
        <v>0</v>
      </c>
      <c r="R42" s="16">
        <v>0</v>
      </c>
      <c r="S42" s="16">
        <v>1</v>
      </c>
      <c r="T42" s="16">
        <v>0</v>
      </c>
      <c r="U42" s="16">
        <v>1</v>
      </c>
      <c r="V42" s="16">
        <v>1</v>
      </c>
      <c r="W42" s="16">
        <v>1</v>
      </c>
      <c r="X42" s="16">
        <v>1</v>
      </c>
      <c r="Y42" s="16">
        <v>1</v>
      </c>
      <c r="Z42" s="16">
        <v>1</v>
      </c>
      <c r="AA42" s="16">
        <v>1</v>
      </c>
      <c r="AB42" s="16">
        <v>0</v>
      </c>
      <c r="AC42" s="16">
        <v>0</v>
      </c>
      <c r="AD42" s="16">
        <v>0</v>
      </c>
      <c r="AE42" s="16">
        <v>0</v>
      </c>
      <c r="AF42" s="17"/>
      <c r="AG42" s="17"/>
      <c r="AH42" s="17"/>
      <c r="AI42" s="17"/>
      <c r="AJ42" s="17"/>
      <c r="AK42" s="17"/>
      <c r="AL42" s="17"/>
      <c r="AM42" s="17"/>
      <c r="AN42" s="18" t="s">
        <v>189</v>
      </c>
      <c r="AO42" s="18" t="s">
        <v>192</v>
      </c>
      <c r="AP42" s="18" t="s">
        <v>191</v>
      </c>
    </row>
    <row r="43" spans="1:42" ht="112.5" customHeight="1">
      <c r="A43" s="13" t="str">
        <f t="shared" si="12"/>
        <v>A102290DBEH01_ghost_front</v>
      </c>
      <c r="B43" s="13" t="str">
        <f t="shared" si="13"/>
        <v>A102290DBEH01_model_front</v>
      </c>
      <c r="C43" s="13" t="str">
        <f t="shared" si="14"/>
        <v>A102290DBEH01_model_back</v>
      </c>
      <c r="D43" s="3" t="s">
        <v>45</v>
      </c>
      <c r="E43" s="3" t="s">
        <v>124</v>
      </c>
      <c r="F43" s="3" t="s">
        <v>69</v>
      </c>
      <c r="G43" s="3" t="s">
        <v>3</v>
      </c>
      <c r="H43" s="3" t="s">
        <v>4</v>
      </c>
      <c r="I43" s="3" t="s">
        <v>0</v>
      </c>
      <c r="J43" s="20">
        <v>175</v>
      </c>
      <c r="K43" s="20">
        <f>J43*N43</f>
        <v>3675</v>
      </c>
      <c r="L43" s="19">
        <v>70</v>
      </c>
      <c r="M43" s="19">
        <f>L43*N43</f>
        <v>1470</v>
      </c>
      <c r="N43" s="5">
        <f t="shared" si="11"/>
        <v>21</v>
      </c>
      <c r="O43" s="15"/>
      <c r="P43" s="16">
        <v>0</v>
      </c>
      <c r="Q43" s="16">
        <v>0</v>
      </c>
      <c r="R43" s="16">
        <v>0</v>
      </c>
      <c r="S43" s="16">
        <v>0</v>
      </c>
      <c r="T43" s="16"/>
      <c r="U43" s="16"/>
      <c r="V43" s="16"/>
      <c r="W43" s="16"/>
      <c r="X43" s="16">
        <v>0</v>
      </c>
      <c r="Y43" s="16">
        <v>4</v>
      </c>
      <c r="Z43" s="16">
        <v>2</v>
      </c>
      <c r="AA43" s="16">
        <v>5</v>
      </c>
      <c r="AB43" s="16">
        <v>10</v>
      </c>
      <c r="AC43" s="16">
        <v>0</v>
      </c>
      <c r="AD43" s="16">
        <v>0</v>
      </c>
      <c r="AE43" s="16">
        <v>0</v>
      </c>
      <c r="AF43" s="17"/>
      <c r="AG43" s="17"/>
      <c r="AH43" s="17"/>
      <c r="AI43" s="17"/>
      <c r="AJ43" s="17"/>
      <c r="AK43" s="17"/>
      <c r="AL43" s="17"/>
      <c r="AM43" s="17"/>
      <c r="AN43" s="18" t="s">
        <v>189</v>
      </c>
      <c r="AO43" s="18" t="s">
        <v>192</v>
      </c>
      <c r="AP43" s="18" t="s">
        <v>191</v>
      </c>
    </row>
    <row r="44" spans="1:42" ht="112.5" customHeight="1">
      <c r="A44" s="13" t="str">
        <f t="shared" si="12"/>
        <v>A10229R80IC01_ghost_front</v>
      </c>
      <c r="B44" s="13" t="str">
        <f t="shared" si="13"/>
        <v>A10229R80IC01_model_front</v>
      </c>
      <c r="C44" s="13" t="str">
        <f t="shared" si="14"/>
        <v>A10229R80IC01_model_back</v>
      </c>
      <c r="D44" s="3" t="s">
        <v>46</v>
      </c>
      <c r="E44" s="3" t="s">
        <v>117</v>
      </c>
      <c r="F44" s="3" t="s">
        <v>69</v>
      </c>
      <c r="G44" s="3" t="s">
        <v>3</v>
      </c>
      <c r="H44" s="3" t="s">
        <v>4</v>
      </c>
      <c r="I44" s="3" t="s">
        <v>0</v>
      </c>
      <c r="J44" s="20">
        <v>250</v>
      </c>
      <c r="K44" s="20">
        <f>J44*N44</f>
        <v>4250</v>
      </c>
      <c r="L44" s="19">
        <v>100</v>
      </c>
      <c r="M44" s="19">
        <f>L44*N44</f>
        <v>1700</v>
      </c>
      <c r="N44" s="5">
        <f t="shared" si="11"/>
        <v>17</v>
      </c>
      <c r="O44" s="15"/>
      <c r="P44" s="16">
        <v>0</v>
      </c>
      <c r="Q44" s="16">
        <v>0</v>
      </c>
      <c r="R44" s="16">
        <v>0</v>
      </c>
      <c r="S44" s="16">
        <v>0</v>
      </c>
      <c r="T44" s="16"/>
      <c r="U44" s="16"/>
      <c r="V44" s="16"/>
      <c r="W44" s="16">
        <v>6</v>
      </c>
      <c r="X44" s="16">
        <v>3</v>
      </c>
      <c r="Y44" s="16">
        <v>4</v>
      </c>
      <c r="Z44" s="16">
        <v>3</v>
      </c>
      <c r="AA44" s="16">
        <v>1</v>
      </c>
      <c r="AB44" s="16">
        <v>0</v>
      </c>
      <c r="AC44" s="16">
        <v>0</v>
      </c>
      <c r="AD44" s="16">
        <v>0</v>
      </c>
      <c r="AE44" s="16">
        <v>0</v>
      </c>
      <c r="AF44" s="17"/>
      <c r="AG44" s="17"/>
      <c r="AH44" s="17"/>
      <c r="AI44" s="17"/>
      <c r="AJ44" s="17"/>
      <c r="AK44" s="17"/>
      <c r="AL44" s="17"/>
      <c r="AM44" s="17"/>
      <c r="AN44" s="18" t="s">
        <v>189</v>
      </c>
      <c r="AO44" s="18" t="s">
        <v>192</v>
      </c>
      <c r="AP44" s="18" t="s">
        <v>191</v>
      </c>
    </row>
    <row r="45" spans="1:42" ht="112.5" customHeight="1">
      <c r="A45" s="13" t="str">
        <f t="shared" si="12"/>
        <v>A1023009H9501_ghost_front</v>
      </c>
      <c r="B45" s="13" t="str">
        <f t="shared" si="13"/>
        <v>A1023009H9501_model_front</v>
      </c>
      <c r="C45" s="13" t="str">
        <f t="shared" si="14"/>
        <v>A1023009H9501_model_back</v>
      </c>
      <c r="D45" s="3" t="s">
        <v>47</v>
      </c>
      <c r="E45" s="3" t="s">
        <v>147</v>
      </c>
      <c r="F45" s="3" t="s">
        <v>9</v>
      </c>
      <c r="G45" s="3" t="s">
        <v>3</v>
      </c>
      <c r="H45" s="3" t="s">
        <v>4</v>
      </c>
      <c r="I45" s="3" t="s">
        <v>0</v>
      </c>
      <c r="J45" s="20">
        <v>195</v>
      </c>
      <c r="K45" s="20">
        <f>J45*N45</f>
        <v>975</v>
      </c>
      <c r="L45" s="19">
        <v>78</v>
      </c>
      <c r="M45" s="19">
        <f>L45*N45</f>
        <v>390</v>
      </c>
      <c r="N45" s="5">
        <f t="shared" si="11"/>
        <v>5</v>
      </c>
      <c r="O45" s="15"/>
      <c r="P45" s="16">
        <v>0</v>
      </c>
      <c r="Q45" s="16">
        <v>0</v>
      </c>
      <c r="R45" s="16"/>
      <c r="S45" s="16"/>
      <c r="T45" s="16"/>
      <c r="U45" s="16"/>
      <c r="V45" s="16">
        <v>1</v>
      </c>
      <c r="W45" s="16">
        <v>1</v>
      </c>
      <c r="X45" s="16">
        <v>1</v>
      </c>
      <c r="Y45" s="16">
        <v>1</v>
      </c>
      <c r="Z45" s="16">
        <v>0</v>
      </c>
      <c r="AA45" s="16">
        <v>1</v>
      </c>
      <c r="AB45" s="16">
        <v>0</v>
      </c>
      <c r="AC45" s="16">
        <v>0</v>
      </c>
      <c r="AD45" s="16">
        <v>0</v>
      </c>
      <c r="AE45" s="16">
        <v>0</v>
      </c>
      <c r="AF45" s="17"/>
      <c r="AG45" s="17"/>
      <c r="AH45" s="17"/>
      <c r="AI45" s="17"/>
      <c r="AJ45" s="17"/>
      <c r="AK45" s="17"/>
      <c r="AL45" s="17"/>
      <c r="AM45" s="17"/>
      <c r="AN45" s="18" t="s">
        <v>189</v>
      </c>
      <c r="AO45" s="18" t="s">
        <v>199</v>
      </c>
      <c r="AP45" s="18" t="s">
        <v>191</v>
      </c>
    </row>
    <row r="46" spans="1:42" ht="112.5" customHeight="1">
      <c r="A46" s="13" t="str">
        <f t="shared" si="12"/>
        <v>A10230R80IC01_ghost_front</v>
      </c>
      <c r="B46" s="13" t="str">
        <f t="shared" si="13"/>
        <v>A10230R80IC01_model_front</v>
      </c>
      <c r="C46" s="13" t="str">
        <f t="shared" si="14"/>
        <v>A10230R80IC01_model_back</v>
      </c>
      <c r="D46" s="3" t="s">
        <v>48</v>
      </c>
      <c r="E46" s="3" t="s">
        <v>118</v>
      </c>
      <c r="F46" s="3" t="s">
        <v>9</v>
      </c>
      <c r="G46" s="3" t="s">
        <v>3</v>
      </c>
      <c r="H46" s="3" t="s">
        <v>4</v>
      </c>
      <c r="I46" s="3" t="s">
        <v>0</v>
      </c>
      <c r="J46" s="20">
        <v>250</v>
      </c>
      <c r="K46" s="20">
        <f>J46*N46</f>
        <v>3750</v>
      </c>
      <c r="L46" s="19">
        <v>100</v>
      </c>
      <c r="M46" s="19">
        <f>L46*N46</f>
        <v>1500</v>
      </c>
      <c r="N46" s="5">
        <f t="shared" si="11"/>
        <v>15</v>
      </c>
      <c r="O46" s="15"/>
      <c r="P46" s="16">
        <v>0</v>
      </c>
      <c r="Q46" s="16">
        <v>0</v>
      </c>
      <c r="R46" s="16">
        <v>0</v>
      </c>
      <c r="S46" s="16">
        <v>0</v>
      </c>
      <c r="T46" s="16"/>
      <c r="U46" s="16"/>
      <c r="V46" s="16">
        <v>3</v>
      </c>
      <c r="W46" s="16">
        <v>4</v>
      </c>
      <c r="X46" s="16">
        <v>4</v>
      </c>
      <c r="Y46" s="16">
        <v>2</v>
      </c>
      <c r="Z46" s="16">
        <v>2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7"/>
      <c r="AG46" s="17"/>
      <c r="AH46" s="17"/>
      <c r="AI46" s="17"/>
      <c r="AJ46" s="17"/>
      <c r="AK46" s="17"/>
      <c r="AL46" s="17"/>
      <c r="AM46" s="17"/>
      <c r="AN46" s="18" t="s">
        <v>189</v>
      </c>
      <c r="AO46" s="18" t="s">
        <v>192</v>
      </c>
      <c r="AP46" s="18" t="s">
        <v>191</v>
      </c>
    </row>
    <row r="47" spans="1:42" ht="112.5" customHeight="1">
      <c r="A47" s="13" t="str">
        <f t="shared" si="12"/>
        <v>A10231007Y701_ghost_front</v>
      </c>
      <c r="B47" s="13" t="str">
        <f t="shared" si="13"/>
        <v>A10231007Y701_model_front</v>
      </c>
      <c r="C47" s="13" t="str">
        <f t="shared" si="14"/>
        <v>A10231007Y701_model_back</v>
      </c>
      <c r="D47" s="3" t="s">
        <v>49</v>
      </c>
      <c r="E47" s="3" t="s">
        <v>113</v>
      </c>
      <c r="F47" s="3" t="s">
        <v>10</v>
      </c>
      <c r="G47" s="3" t="s">
        <v>3</v>
      </c>
      <c r="H47" s="3" t="s">
        <v>4</v>
      </c>
      <c r="I47" s="3" t="s">
        <v>0</v>
      </c>
      <c r="J47" s="20">
        <v>195</v>
      </c>
      <c r="K47" s="20">
        <f>J47*N47</f>
        <v>3120</v>
      </c>
      <c r="L47" s="19">
        <v>78</v>
      </c>
      <c r="M47" s="19">
        <f>L47*N47</f>
        <v>1248</v>
      </c>
      <c r="N47" s="5">
        <f t="shared" si="11"/>
        <v>16</v>
      </c>
      <c r="O47" s="15"/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2</v>
      </c>
      <c r="X47" s="16">
        <v>5</v>
      </c>
      <c r="Y47" s="16">
        <v>3</v>
      </c>
      <c r="Z47" s="16">
        <v>2</v>
      </c>
      <c r="AA47" s="16">
        <v>2</v>
      </c>
      <c r="AB47" s="16">
        <v>1</v>
      </c>
      <c r="AC47" s="16">
        <v>1</v>
      </c>
      <c r="AD47" s="16">
        <v>0</v>
      </c>
      <c r="AE47" s="16">
        <v>0</v>
      </c>
      <c r="AF47" s="17"/>
      <c r="AG47" s="17"/>
      <c r="AH47" s="17"/>
      <c r="AI47" s="17"/>
      <c r="AJ47" s="17"/>
      <c r="AK47" s="17"/>
      <c r="AL47" s="17"/>
      <c r="AM47" s="17"/>
      <c r="AN47" s="18" t="s">
        <v>189</v>
      </c>
      <c r="AO47" s="18" t="s">
        <v>200</v>
      </c>
      <c r="AP47" s="18" t="s">
        <v>191</v>
      </c>
    </row>
    <row r="48" spans="1:42" ht="112.5" customHeight="1">
      <c r="A48" s="13"/>
      <c r="B48" s="13"/>
      <c r="C48" s="13"/>
      <c r="D48" s="3" t="s">
        <v>216</v>
      </c>
      <c r="E48" s="3" t="s">
        <v>235</v>
      </c>
      <c r="F48" s="19" t="s">
        <v>10</v>
      </c>
      <c r="G48" s="3" t="s">
        <v>3</v>
      </c>
      <c r="H48" s="3" t="s">
        <v>4</v>
      </c>
      <c r="I48" s="3" t="s">
        <v>0</v>
      </c>
      <c r="J48" s="20">
        <v>175</v>
      </c>
      <c r="K48" s="20">
        <f>J48*N48</f>
        <v>175</v>
      </c>
      <c r="L48" s="19">
        <f>+J48/2.5</f>
        <v>70</v>
      </c>
      <c r="M48" s="19">
        <f>L48*N48</f>
        <v>70</v>
      </c>
      <c r="N48" s="5">
        <f t="shared" si="11"/>
        <v>1</v>
      </c>
      <c r="O48" s="15"/>
      <c r="P48" s="16"/>
      <c r="Q48" s="16"/>
      <c r="R48" s="16"/>
      <c r="S48" s="16"/>
      <c r="T48" s="16"/>
      <c r="U48" s="16"/>
      <c r="V48" s="16"/>
      <c r="W48" s="16"/>
      <c r="X48" s="16"/>
      <c r="Y48" s="16">
        <v>1</v>
      </c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7"/>
      <c r="AL48" s="17"/>
      <c r="AM48" s="17"/>
      <c r="AN48" s="18"/>
      <c r="AO48" s="18" t="s">
        <v>246</v>
      </c>
      <c r="AP48" s="18" t="s">
        <v>191</v>
      </c>
    </row>
    <row r="49" spans="1:42" ht="112.5" customHeight="1">
      <c r="A49" s="13" t="str">
        <f>CONCATENATE(D49,"_ghost_front")</f>
        <v>A1023109H3001_ghost_front</v>
      </c>
      <c r="B49" s="13" t="str">
        <f>CONCATENATE(D49,"_model_front")</f>
        <v>A1023109H3001_model_front</v>
      </c>
      <c r="C49" s="13" t="str">
        <f>CONCATENATE(D49,"_model_back")</f>
        <v>A1023109H3001_model_back</v>
      </c>
      <c r="D49" s="3" t="s">
        <v>50</v>
      </c>
      <c r="E49" s="3" t="s">
        <v>137</v>
      </c>
      <c r="F49" s="3" t="s">
        <v>10</v>
      </c>
      <c r="G49" s="3" t="s">
        <v>3</v>
      </c>
      <c r="H49" s="3" t="s">
        <v>4</v>
      </c>
      <c r="I49" s="3" t="s">
        <v>0</v>
      </c>
      <c r="J49" s="20">
        <v>150</v>
      </c>
      <c r="K49" s="20">
        <f>J49*N49</f>
        <v>1200</v>
      </c>
      <c r="L49" s="19">
        <v>60</v>
      </c>
      <c r="M49" s="19">
        <f>L49*N49</f>
        <v>480</v>
      </c>
      <c r="N49" s="5">
        <f t="shared" si="11"/>
        <v>8</v>
      </c>
      <c r="O49" s="15"/>
      <c r="P49" s="16">
        <v>0</v>
      </c>
      <c r="Q49" s="16">
        <v>0</v>
      </c>
      <c r="R49" s="16">
        <v>0</v>
      </c>
      <c r="S49" s="16">
        <v>0</v>
      </c>
      <c r="T49" s="16"/>
      <c r="U49" s="16"/>
      <c r="V49" s="16"/>
      <c r="W49" s="16">
        <v>0</v>
      </c>
      <c r="X49" s="16">
        <v>2</v>
      </c>
      <c r="Y49" s="16">
        <v>2</v>
      </c>
      <c r="Z49" s="16">
        <v>2</v>
      </c>
      <c r="AA49" s="16">
        <v>1</v>
      </c>
      <c r="AB49" s="16">
        <v>0</v>
      </c>
      <c r="AC49" s="16">
        <v>1</v>
      </c>
      <c r="AD49" s="16">
        <v>0</v>
      </c>
      <c r="AE49" s="16">
        <v>0</v>
      </c>
      <c r="AF49" s="17"/>
      <c r="AG49" s="17"/>
      <c r="AH49" s="17"/>
      <c r="AI49" s="17"/>
      <c r="AJ49" s="17"/>
      <c r="AK49" s="17"/>
      <c r="AL49" s="17"/>
      <c r="AM49" s="17"/>
      <c r="AN49" s="18" t="s">
        <v>189</v>
      </c>
      <c r="AO49" s="18" t="s">
        <v>190</v>
      </c>
      <c r="AP49" s="18" t="s">
        <v>191</v>
      </c>
    </row>
    <row r="50" spans="1:42" ht="112.5" customHeight="1">
      <c r="A50" s="13" t="str">
        <f>CONCATENATE(D50,"_ghost_front")</f>
        <v>A1023109K05100_ghost_front</v>
      </c>
      <c r="B50" s="13" t="str">
        <f>CONCATENATE(D50,"_model_front")</f>
        <v>A1023109K05100_model_front</v>
      </c>
      <c r="C50" s="13" t="str">
        <f>CONCATENATE(D50,"_model_back")</f>
        <v>A1023109K05100_model_back</v>
      </c>
      <c r="D50" s="3" t="s">
        <v>51</v>
      </c>
      <c r="E50" s="3" t="s">
        <v>123</v>
      </c>
      <c r="F50" s="3" t="s">
        <v>10</v>
      </c>
      <c r="G50" s="3" t="s">
        <v>3</v>
      </c>
      <c r="H50" s="3" t="s">
        <v>4</v>
      </c>
      <c r="I50" s="3" t="s">
        <v>0</v>
      </c>
      <c r="J50" s="20">
        <v>175</v>
      </c>
      <c r="K50" s="20">
        <f>J50*N50</f>
        <v>2450</v>
      </c>
      <c r="L50" s="19">
        <v>70</v>
      </c>
      <c r="M50" s="19">
        <f>L50*N50</f>
        <v>980</v>
      </c>
      <c r="N50" s="5">
        <f t="shared" si="11"/>
        <v>14</v>
      </c>
      <c r="O50" s="15"/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1</v>
      </c>
      <c r="X50" s="16">
        <v>2</v>
      </c>
      <c r="Y50" s="16">
        <v>1</v>
      </c>
      <c r="Z50" s="16">
        <v>2</v>
      </c>
      <c r="AA50" s="16">
        <v>2</v>
      </c>
      <c r="AB50" s="16">
        <v>4</v>
      </c>
      <c r="AC50" s="16">
        <v>2</v>
      </c>
      <c r="AD50" s="16">
        <v>0</v>
      </c>
      <c r="AE50" s="16">
        <v>0</v>
      </c>
      <c r="AF50" s="17"/>
      <c r="AG50" s="17"/>
      <c r="AH50" s="17"/>
      <c r="AI50" s="17"/>
      <c r="AJ50" s="17"/>
      <c r="AK50" s="17"/>
      <c r="AL50" s="17"/>
      <c r="AM50" s="17"/>
      <c r="AN50" s="18" t="s">
        <v>194</v>
      </c>
      <c r="AO50" s="18" t="s">
        <v>192</v>
      </c>
      <c r="AP50" s="18" t="s">
        <v>191</v>
      </c>
    </row>
    <row r="51" spans="1:42" ht="112.5" customHeight="1">
      <c r="A51" s="13" t="str">
        <f>CONCATENATE(D51,"_ghost_front")</f>
        <v>A102310BMBY01_ghost_front</v>
      </c>
      <c r="B51" s="13" t="str">
        <f>CONCATENATE(D51,"_model_front")</f>
        <v>A102310BMBY01_model_front</v>
      </c>
      <c r="C51" s="13" t="str">
        <f>CONCATENATE(D51,"_model_back")</f>
        <v>A102310BMBY01_model_back</v>
      </c>
      <c r="D51" s="3" t="s">
        <v>52</v>
      </c>
      <c r="E51" s="3" t="s">
        <v>114</v>
      </c>
      <c r="F51" s="3" t="s">
        <v>10</v>
      </c>
      <c r="G51" s="3" t="s">
        <v>3</v>
      </c>
      <c r="H51" s="3" t="s">
        <v>4</v>
      </c>
      <c r="I51" s="3" t="s">
        <v>0</v>
      </c>
      <c r="J51" s="20">
        <v>195</v>
      </c>
      <c r="K51" s="20">
        <f>J51*N51</f>
        <v>1365</v>
      </c>
      <c r="L51" s="19">
        <v>78</v>
      </c>
      <c r="M51" s="19">
        <f>L51*N51</f>
        <v>546</v>
      </c>
      <c r="N51" s="5">
        <f t="shared" si="11"/>
        <v>7</v>
      </c>
      <c r="O51" s="15"/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2</v>
      </c>
      <c r="Y51" s="16">
        <v>2</v>
      </c>
      <c r="Z51" s="16">
        <v>2</v>
      </c>
      <c r="AA51" s="16">
        <v>1</v>
      </c>
      <c r="AB51" s="16">
        <v>0</v>
      </c>
      <c r="AC51" s="16">
        <v>0</v>
      </c>
      <c r="AD51" s="16">
        <v>0</v>
      </c>
      <c r="AE51" s="16">
        <v>0</v>
      </c>
      <c r="AF51" s="17"/>
      <c r="AG51" s="17"/>
      <c r="AH51" s="17"/>
      <c r="AI51" s="17"/>
      <c r="AJ51" s="17"/>
      <c r="AK51" s="17"/>
      <c r="AL51" s="17"/>
      <c r="AM51" s="17"/>
      <c r="AN51" s="18" t="s">
        <v>189</v>
      </c>
      <c r="AO51" s="18" t="s">
        <v>192</v>
      </c>
      <c r="AP51" s="18" t="s">
        <v>191</v>
      </c>
    </row>
    <row r="52" spans="1:42" ht="112.5" customHeight="1">
      <c r="A52" s="13" t="str">
        <f>CONCATENATE(D52,"_ghost_front")</f>
        <v>A102310GRDB01_ghost_front</v>
      </c>
      <c r="B52" s="13" t="str">
        <f>CONCATENATE(D52,"_model_front")</f>
        <v>A102310GRDB01_model_front</v>
      </c>
      <c r="C52" s="13" t="str">
        <f>CONCATENATE(D52,"_model_back")</f>
        <v>A102310GRDB01_model_back</v>
      </c>
      <c r="D52" s="3" t="s">
        <v>53</v>
      </c>
      <c r="E52" s="3" t="s">
        <v>139</v>
      </c>
      <c r="F52" s="3" t="s">
        <v>10</v>
      </c>
      <c r="G52" s="3" t="s">
        <v>3</v>
      </c>
      <c r="H52" s="3" t="s">
        <v>4</v>
      </c>
      <c r="I52" s="3" t="s">
        <v>0</v>
      </c>
      <c r="J52" s="20">
        <v>175</v>
      </c>
      <c r="K52" s="20">
        <f>J52*N52</f>
        <v>1400</v>
      </c>
      <c r="L52" s="19">
        <v>70</v>
      </c>
      <c r="M52" s="19">
        <f>L52*N52</f>
        <v>560</v>
      </c>
      <c r="N52" s="5">
        <f t="shared" si="11"/>
        <v>8</v>
      </c>
      <c r="O52" s="15"/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2</v>
      </c>
      <c r="X52" s="16">
        <v>1</v>
      </c>
      <c r="Y52" s="16">
        <v>1</v>
      </c>
      <c r="Z52" s="16">
        <v>1</v>
      </c>
      <c r="AA52" s="16">
        <v>1</v>
      </c>
      <c r="AB52" s="16">
        <v>1</v>
      </c>
      <c r="AC52" s="16">
        <v>1</v>
      </c>
      <c r="AD52" s="16">
        <v>0</v>
      </c>
      <c r="AE52" s="16">
        <v>0</v>
      </c>
      <c r="AF52" s="17"/>
      <c r="AG52" s="17"/>
      <c r="AH52" s="17"/>
      <c r="AI52" s="17"/>
      <c r="AJ52" s="17"/>
      <c r="AK52" s="17"/>
      <c r="AL52" s="17"/>
      <c r="AM52" s="17"/>
      <c r="AN52" s="18" t="s">
        <v>189</v>
      </c>
      <c r="AO52" s="18" t="s">
        <v>192</v>
      </c>
      <c r="AP52" s="18" t="s">
        <v>191</v>
      </c>
    </row>
    <row r="53" spans="1:42" ht="112.5" customHeight="1">
      <c r="A53" s="13"/>
      <c r="B53" s="13"/>
      <c r="C53" s="13"/>
      <c r="D53" s="3" t="s">
        <v>217</v>
      </c>
      <c r="E53" s="3" t="s">
        <v>236</v>
      </c>
      <c r="F53" s="19" t="s">
        <v>218</v>
      </c>
      <c r="G53" s="3" t="s">
        <v>3</v>
      </c>
      <c r="H53" s="3" t="s">
        <v>4</v>
      </c>
      <c r="I53" s="3" t="s">
        <v>0</v>
      </c>
      <c r="J53" s="20">
        <v>195</v>
      </c>
      <c r="K53" s="20">
        <f>J53*N53</f>
        <v>195</v>
      </c>
      <c r="L53" s="19">
        <f>+J53/2.5</f>
        <v>78</v>
      </c>
      <c r="M53" s="19">
        <f>L53*N53</f>
        <v>78</v>
      </c>
      <c r="N53" s="5">
        <f t="shared" si="11"/>
        <v>1</v>
      </c>
      <c r="O53" s="15"/>
      <c r="P53" s="16"/>
      <c r="Q53" s="16"/>
      <c r="R53" s="16"/>
      <c r="S53" s="16"/>
      <c r="T53" s="16"/>
      <c r="U53" s="16"/>
      <c r="V53" s="16"/>
      <c r="W53" s="16"/>
      <c r="X53" s="16">
        <v>1</v>
      </c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7"/>
      <c r="AL53" s="17"/>
      <c r="AM53" s="17"/>
      <c r="AN53" s="18"/>
      <c r="AO53" s="18" t="s">
        <v>247</v>
      </c>
      <c r="AP53" s="18" t="s">
        <v>191</v>
      </c>
    </row>
    <row r="54" spans="1:42" ht="112.5" customHeight="1">
      <c r="A54" s="13" t="str">
        <f>CONCATENATE(D54,"_ghost_front")</f>
        <v>A12236R68AY01_ghost_front</v>
      </c>
      <c r="B54" s="13" t="str">
        <f>CONCATENATE(D54,"_model_front")</f>
        <v>A12236R68AY01_model_front</v>
      </c>
      <c r="C54" s="13" t="str">
        <f>CONCATENATE(D54,"_model_back")</f>
        <v>A12236R68AY01_model_back</v>
      </c>
      <c r="D54" s="3" t="s">
        <v>54</v>
      </c>
      <c r="E54" s="3" t="s">
        <v>93</v>
      </c>
      <c r="F54" s="3" t="s">
        <v>92</v>
      </c>
      <c r="G54" s="3" t="s">
        <v>3</v>
      </c>
      <c r="H54" s="3" t="s">
        <v>4</v>
      </c>
      <c r="I54" s="3" t="s">
        <v>0</v>
      </c>
      <c r="J54" s="20">
        <v>175</v>
      </c>
      <c r="K54" s="20">
        <f>J54*N54</f>
        <v>2800</v>
      </c>
      <c r="L54" s="19">
        <v>70</v>
      </c>
      <c r="M54" s="19">
        <f>L54*N54</f>
        <v>1120</v>
      </c>
      <c r="N54" s="5">
        <f t="shared" si="11"/>
        <v>16</v>
      </c>
      <c r="O54" s="15"/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3</v>
      </c>
      <c r="W54" s="16">
        <v>2</v>
      </c>
      <c r="X54" s="16">
        <v>4</v>
      </c>
      <c r="Y54" s="16">
        <v>2</v>
      </c>
      <c r="Z54" s="16">
        <v>2</v>
      </c>
      <c r="AA54" s="16">
        <v>1</v>
      </c>
      <c r="AB54" s="16">
        <v>1</v>
      </c>
      <c r="AC54" s="16">
        <v>1</v>
      </c>
      <c r="AD54" s="16">
        <v>0</v>
      </c>
      <c r="AE54" s="16">
        <v>0</v>
      </c>
      <c r="AF54" s="17"/>
      <c r="AG54" s="17"/>
      <c r="AH54" s="17"/>
      <c r="AI54" s="17"/>
      <c r="AJ54" s="17"/>
      <c r="AK54" s="17"/>
      <c r="AL54" s="17"/>
      <c r="AM54" s="17"/>
      <c r="AN54" s="18" t="s">
        <v>189</v>
      </c>
      <c r="AO54" s="18" t="s">
        <v>193</v>
      </c>
      <c r="AP54" s="18" t="s">
        <v>191</v>
      </c>
    </row>
    <row r="55" spans="1:42" ht="112.5" customHeight="1">
      <c r="A55" s="13" t="str">
        <f>CONCATENATE(D55,"_ghost_front")</f>
        <v>A12236R9L7902_ghost_front</v>
      </c>
      <c r="B55" s="13" t="str">
        <f>CONCATENATE(D55,"_model_front")</f>
        <v>A12236R9L7902_model_front</v>
      </c>
      <c r="C55" s="13" t="str">
        <f>CONCATENATE(D55,"_model_back")</f>
        <v>A12236R9L7902_model_back</v>
      </c>
      <c r="D55" s="3" t="s">
        <v>55</v>
      </c>
      <c r="E55" s="3" t="s">
        <v>94</v>
      </c>
      <c r="F55" s="3" t="s">
        <v>92</v>
      </c>
      <c r="G55" s="3" t="s">
        <v>3</v>
      </c>
      <c r="H55" s="3" t="s">
        <v>4</v>
      </c>
      <c r="I55" s="3" t="s">
        <v>0</v>
      </c>
      <c r="J55" s="20">
        <v>150</v>
      </c>
      <c r="K55" s="20">
        <f>J55*N55</f>
        <v>750</v>
      </c>
      <c r="L55" s="19">
        <v>60</v>
      </c>
      <c r="M55" s="19">
        <f>L55*N55</f>
        <v>300</v>
      </c>
      <c r="N55" s="5">
        <f t="shared" si="11"/>
        <v>5</v>
      </c>
      <c r="O55" s="15"/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1</v>
      </c>
      <c r="Y55" s="16">
        <v>1</v>
      </c>
      <c r="Z55" s="16">
        <v>1</v>
      </c>
      <c r="AA55" s="16">
        <v>1</v>
      </c>
      <c r="AB55" s="16">
        <v>1</v>
      </c>
      <c r="AC55" s="16">
        <v>0</v>
      </c>
      <c r="AD55" s="16">
        <v>0</v>
      </c>
      <c r="AE55" s="16">
        <v>0</v>
      </c>
      <c r="AF55" s="17"/>
      <c r="AG55" s="17"/>
      <c r="AH55" s="17"/>
      <c r="AI55" s="17"/>
      <c r="AJ55" s="17"/>
      <c r="AK55" s="17"/>
      <c r="AL55" s="17"/>
      <c r="AM55" s="17"/>
      <c r="AN55" s="18" t="s">
        <v>189</v>
      </c>
      <c r="AO55" s="18" t="s">
        <v>193</v>
      </c>
      <c r="AP55" s="18" t="s">
        <v>191</v>
      </c>
    </row>
    <row r="56" spans="1:42" ht="112.5" customHeight="1">
      <c r="A56" s="13"/>
      <c r="B56" s="13"/>
      <c r="C56" s="13"/>
      <c r="D56" s="3" t="s">
        <v>219</v>
      </c>
      <c r="E56" s="3" t="s">
        <v>237</v>
      </c>
      <c r="F56" s="19" t="s">
        <v>220</v>
      </c>
      <c r="G56" s="3" t="s">
        <v>3</v>
      </c>
      <c r="H56" s="3" t="s">
        <v>4</v>
      </c>
      <c r="I56" s="3" t="s">
        <v>212</v>
      </c>
      <c r="J56" s="20">
        <v>275</v>
      </c>
      <c r="K56" s="20">
        <f>J56*N56</f>
        <v>550</v>
      </c>
      <c r="L56" s="19">
        <f>+J56/2.5</f>
        <v>110</v>
      </c>
      <c r="M56" s="19">
        <f>L56*N56</f>
        <v>220</v>
      </c>
      <c r="N56" s="5">
        <f t="shared" si="11"/>
        <v>2</v>
      </c>
      <c r="O56" s="15"/>
      <c r="P56" s="16"/>
      <c r="Q56" s="16"/>
      <c r="R56" s="16">
        <v>1</v>
      </c>
      <c r="S56" s="16"/>
      <c r="T56" s="16"/>
      <c r="U56" s="16">
        <v>1</v>
      </c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7"/>
      <c r="AL56" s="17"/>
      <c r="AM56" s="17"/>
      <c r="AN56" s="18"/>
      <c r="AO56" s="18" t="s">
        <v>242</v>
      </c>
      <c r="AP56" s="18" t="s">
        <v>248</v>
      </c>
    </row>
    <row r="57" spans="1:42" ht="112.5" customHeight="1">
      <c r="A57" s="13" t="str">
        <f>CONCATENATE(D57,"_ghost_front")</f>
        <v>A1376909J6502_ghost_front</v>
      </c>
      <c r="B57" s="13" t="str">
        <f>CONCATENATE(D57,"_model_front")</f>
        <v>A1376909J6502_model_front</v>
      </c>
      <c r="C57" s="13" t="str">
        <f>CONCATENATE(D57,"_model_back")</f>
        <v>A1376909J6502_model_back</v>
      </c>
      <c r="D57" s="3" t="s">
        <v>56</v>
      </c>
      <c r="E57" s="3" t="s">
        <v>143</v>
      </c>
      <c r="F57" s="3" t="s">
        <v>142</v>
      </c>
      <c r="G57" s="3" t="s">
        <v>3</v>
      </c>
      <c r="H57" s="3" t="s">
        <v>4</v>
      </c>
      <c r="I57" s="3" t="s">
        <v>0</v>
      </c>
      <c r="J57" s="20">
        <v>225</v>
      </c>
      <c r="K57" s="20">
        <f>J57*N57</f>
        <v>4050</v>
      </c>
      <c r="L57" s="19">
        <v>90</v>
      </c>
      <c r="M57" s="19">
        <f>L57*N57</f>
        <v>1620</v>
      </c>
      <c r="N57" s="5">
        <f t="shared" si="11"/>
        <v>18</v>
      </c>
      <c r="O57" s="15"/>
      <c r="P57" s="16">
        <v>0</v>
      </c>
      <c r="Q57" s="16">
        <v>0</v>
      </c>
      <c r="R57" s="16">
        <v>0</v>
      </c>
      <c r="S57" s="16">
        <v>0</v>
      </c>
      <c r="T57" s="16">
        <v>1</v>
      </c>
      <c r="U57" s="16">
        <v>0</v>
      </c>
      <c r="V57" s="16">
        <v>1</v>
      </c>
      <c r="W57" s="16">
        <v>1</v>
      </c>
      <c r="X57" s="16">
        <v>3</v>
      </c>
      <c r="Y57" s="16">
        <v>4</v>
      </c>
      <c r="Z57" s="16">
        <v>4</v>
      </c>
      <c r="AA57" s="16">
        <v>2</v>
      </c>
      <c r="AB57" s="16">
        <v>2</v>
      </c>
      <c r="AC57" s="16">
        <v>0</v>
      </c>
      <c r="AD57" s="16">
        <v>0</v>
      </c>
      <c r="AE57" s="16">
        <v>0</v>
      </c>
      <c r="AF57" s="17"/>
      <c r="AG57" s="17"/>
      <c r="AH57" s="17"/>
      <c r="AI57" s="17"/>
      <c r="AJ57" s="17"/>
      <c r="AK57" s="17"/>
      <c r="AL57" s="17"/>
      <c r="AM57" s="17"/>
      <c r="AN57" s="18" t="s">
        <v>189</v>
      </c>
      <c r="AO57" s="18" t="s">
        <v>192</v>
      </c>
      <c r="AP57" s="18" t="s">
        <v>191</v>
      </c>
    </row>
    <row r="58" spans="1:42" ht="112.5" customHeight="1">
      <c r="A58" s="18"/>
      <c r="B58" s="18"/>
      <c r="C58" s="18"/>
      <c r="D58" s="18" t="s">
        <v>221</v>
      </c>
      <c r="E58" s="3" t="s">
        <v>238</v>
      </c>
      <c r="F58" s="18" t="s">
        <v>222</v>
      </c>
      <c r="G58" s="3" t="s">
        <v>3</v>
      </c>
      <c r="H58" s="3" t="s">
        <v>4</v>
      </c>
      <c r="I58" s="18" t="s">
        <v>0</v>
      </c>
      <c r="J58" s="20">
        <v>175</v>
      </c>
      <c r="K58" s="20">
        <f>J58*N58</f>
        <v>7175</v>
      </c>
      <c r="L58" s="19">
        <f>+J58/2.5</f>
        <v>70</v>
      </c>
      <c r="M58" s="19">
        <f>L58*N58</f>
        <v>2870</v>
      </c>
      <c r="N58" s="5">
        <f t="shared" si="11"/>
        <v>41</v>
      </c>
      <c r="O58" s="15"/>
      <c r="P58" s="16"/>
      <c r="Q58" s="16"/>
      <c r="R58" s="16"/>
      <c r="S58" s="16">
        <v>1</v>
      </c>
      <c r="T58" s="16">
        <v>2</v>
      </c>
      <c r="U58" s="16">
        <v>1</v>
      </c>
      <c r="V58" s="16">
        <v>5</v>
      </c>
      <c r="W58" s="16">
        <v>10</v>
      </c>
      <c r="X58" s="16">
        <v>3</v>
      </c>
      <c r="Y58" s="16">
        <v>7</v>
      </c>
      <c r="Z58" s="16">
        <v>7</v>
      </c>
      <c r="AA58" s="16">
        <v>3</v>
      </c>
      <c r="AB58" s="16">
        <v>2</v>
      </c>
      <c r="AC58" s="16"/>
      <c r="AD58" s="16"/>
      <c r="AE58" s="16"/>
      <c r="AF58" s="17"/>
      <c r="AG58" s="17"/>
      <c r="AH58" s="17"/>
      <c r="AI58" s="17"/>
      <c r="AJ58" s="17"/>
      <c r="AK58" s="17"/>
      <c r="AL58" s="17"/>
      <c r="AM58" s="17"/>
      <c r="AN58" s="18"/>
      <c r="AO58" s="18" t="s">
        <v>245</v>
      </c>
      <c r="AP58" s="18" t="s">
        <v>191</v>
      </c>
    </row>
    <row r="59" spans="1:42" ht="112.5" customHeight="1">
      <c r="A59" s="18"/>
      <c r="B59" s="18"/>
      <c r="C59" s="18"/>
      <c r="D59" s="18" t="s">
        <v>223</v>
      </c>
      <c r="E59" s="3" t="s">
        <v>239</v>
      </c>
      <c r="F59" s="18" t="s">
        <v>224</v>
      </c>
      <c r="G59" s="3" t="s">
        <v>3</v>
      </c>
      <c r="H59" s="3" t="s">
        <v>4</v>
      </c>
      <c r="I59" s="18" t="s">
        <v>212</v>
      </c>
      <c r="J59" s="20">
        <v>325</v>
      </c>
      <c r="K59" s="20">
        <f>J59*N59</f>
        <v>17225</v>
      </c>
      <c r="L59" s="19">
        <f>+J59/2.5</f>
        <v>130</v>
      </c>
      <c r="M59" s="19">
        <f>L59*N59</f>
        <v>6890</v>
      </c>
      <c r="N59" s="5">
        <f t="shared" si="11"/>
        <v>53</v>
      </c>
      <c r="O59" s="15">
        <v>2</v>
      </c>
      <c r="P59" s="16">
        <v>4</v>
      </c>
      <c r="Q59" s="16">
        <v>8</v>
      </c>
      <c r="R59" s="16">
        <v>15</v>
      </c>
      <c r="S59" s="16">
        <v>9</v>
      </c>
      <c r="T59" s="16">
        <v>7</v>
      </c>
      <c r="U59" s="16">
        <v>5</v>
      </c>
      <c r="V59" s="16">
        <v>2</v>
      </c>
      <c r="W59" s="16">
        <v>1</v>
      </c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7"/>
      <c r="AL59" s="17"/>
      <c r="AM59" s="17"/>
      <c r="AN59" s="18"/>
      <c r="AO59" s="18" t="s">
        <v>245</v>
      </c>
      <c r="AP59" s="18" t="s">
        <v>248</v>
      </c>
    </row>
    <row r="60" spans="1:42" ht="112.5" customHeight="1">
      <c r="A60" s="13" t="str">
        <f>CONCATENATE(D60,"_ghost_front")</f>
        <v>A17135RPHIX100_ghost_front</v>
      </c>
      <c r="B60" s="13" t="str">
        <f>CONCATENATE(D60,"_model_front")</f>
        <v>A17135RPHIX100_model_front</v>
      </c>
      <c r="C60" s="13" t="str">
        <f>CONCATENATE(D60,"_model_back")</f>
        <v>A17135RPHIX100_model_back</v>
      </c>
      <c r="D60" s="3" t="s">
        <v>57</v>
      </c>
      <c r="E60" s="3" t="s">
        <v>78</v>
      </c>
      <c r="F60" s="3" t="s">
        <v>77</v>
      </c>
      <c r="G60" s="3" t="s">
        <v>3</v>
      </c>
      <c r="H60" s="3" t="s">
        <v>4</v>
      </c>
      <c r="I60" s="3" t="s">
        <v>0</v>
      </c>
      <c r="J60" s="20">
        <v>50</v>
      </c>
      <c r="K60" s="20">
        <f>J60*N60</f>
        <v>1000</v>
      </c>
      <c r="L60" s="19">
        <v>20</v>
      </c>
      <c r="M60" s="19">
        <f>L60*N60</f>
        <v>400</v>
      </c>
      <c r="N60" s="5">
        <f t="shared" si="11"/>
        <v>20</v>
      </c>
      <c r="O60" s="15"/>
      <c r="P60" s="16">
        <v>0</v>
      </c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>
        <v>0</v>
      </c>
      <c r="AE60" s="16">
        <v>0</v>
      </c>
      <c r="AF60" s="17"/>
      <c r="AG60" s="17"/>
      <c r="AH60" s="17">
        <v>2</v>
      </c>
      <c r="AI60" s="17">
        <v>5</v>
      </c>
      <c r="AJ60" s="17">
        <v>5</v>
      </c>
      <c r="AK60" s="17">
        <v>5</v>
      </c>
      <c r="AL60" s="17">
        <v>3</v>
      </c>
      <c r="AM60" s="17"/>
      <c r="AN60" s="18" t="s">
        <v>194</v>
      </c>
      <c r="AO60" s="18" t="s">
        <v>193</v>
      </c>
      <c r="AP60" s="18" t="s">
        <v>198</v>
      </c>
    </row>
    <row r="61" spans="1:42" ht="112.5" customHeight="1">
      <c r="A61" s="13" t="str">
        <f>CONCATENATE(D61,"_ghost_front")</f>
        <v>A17135RPHIX81E_ghost_front</v>
      </c>
      <c r="B61" s="13" t="str">
        <f>CONCATENATE(D61,"_model_front")</f>
        <v>A17135RPHIX81E_model_front</v>
      </c>
      <c r="C61" s="13" t="str">
        <f>CONCATENATE(D61,"_model_back")</f>
        <v>A17135RPHIX81E_model_back</v>
      </c>
      <c r="D61" s="3" t="s">
        <v>58</v>
      </c>
      <c r="E61" s="3" t="s">
        <v>79</v>
      </c>
      <c r="F61" s="3" t="s">
        <v>77</v>
      </c>
      <c r="G61" s="3" t="s">
        <v>3</v>
      </c>
      <c r="H61" s="3" t="s">
        <v>4</v>
      </c>
      <c r="I61" s="3" t="s">
        <v>0</v>
      </c>
      <c r="J61" s="20">
        <v>50</v>
      </c>
      <c r="K61" s="20">
        <f>J61*N61</f>
        <v>1000</v>
      </c>
      <c r="L61" s="19">
        <v>20</v>
      </c>
      <c r="M61" s="19">
        <f>L61*N61</f>
        <v>400</v>
      </c>
      <c r="N61" s="5">
        <f t="shared" si="11"/>
        <v>20</v>
      </c>
      <c r="O61" s="15"/>
      <c r="P61" s="16">
        <v>0</v>
      </c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>
        <v>0</v>
      </c>
      <c r="AE61" s="16">
        <v>0</v>
      </c>
      <c r="AF61" s="17"/>
      <c r="AG61" s="17"/>
      <c r="AH61" s="17">
        <v>2</v>
      </c>
      <c r="AI61" s="17">
        <v>5</v>
      </c>
      <c r="AJ61" s="17">
        <v>5</v>
      </c>
      <c r="AK61" s="17">
        <v>5</v>
      </c>
      <c r="AL61" s="17">
        <v>3</v>
      </c>
      <c r="AM61" s="17"/>
      <c r="AN61" s="18" t="s">
        <v>201</v>
      </c>
      <c r="AO61" s="18" t="s">
        <v>193</v>
      </c>
      <c r="AP61" s="18" t="s">
        <v>198</v>
      </c>
    </row>
    <row r="62" spans="1:42" ht="113.25" customHeight="1">
      <c r="A62" s="13" t="str">
        <f>CONCATENATE(D62,"_ghost_front")</f>
        <v>A17135RPHIX8II_ghost_front</v>
      </c>
      <c r="B62" s="13" t="str">
        <f>CONCATENATE(D62,"_model_front")</f>
        <v>A17135RPHIX8II_model_front</v>
      </c>
      <c r="C62" s="13" t="str">
        <f>CONCATENATE(D62,"_model_back")</f>
        <v>A17135RPHIX8II_model_back</v>
      </c>
      <c r="D62" s="3" t="s">
        <v>59</v>
      </c>
      <c r="E62" s="3" t="s">
        <v>86</v>
      </c>
      <c r="F62" s="3" t="s">
        <v>77</v>
      </c>
      <c r="G62" s="3" t="s">
        <v>3</v>
      </c>
      <c r="H62" s="3" t="s">
        <v>4</v>
      </c>
      <c r="I62" s="3" t="s">
        <v>0</v>
      </c>
      <c r="J62" s="20">
        <v>50</v>
      </c>
      <c r="K62" s="20">
        <f>J62*N62</f>
        <v>1000</v>
      </c>
      <c r="L62" s="19">
        <v>20</v>
      </c>
      <c r="M62" s="19">
        <f>L62*N62</f>
        <v>400</v>
      </c>
      <c r="N62" s="5">
        <f t="shared" si="11"/>
        <v>20</v>
      </c>
      <c r="O62" s="15"/>
      <c r="P62" s="16">
        <v>0</v>
      </c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>
        <v>0</v>
      </c>
      <c r="AE62" s="16">
        <v>0</v>
      </c>
      <c r="AF62" s="17"/>
      <c r="AG62" s="17"/>
      <c r="AH62" s="17">
        <v>2</v>
      </c>
      <c r="AI62" s="17">
        <v>5</v>
      </c>
      <c r="AJ62" s="17">
        <v>5</v>
      </c>
      <c r="AK62" s="17">
        <v>5</v>
      </c>
      <c r="AL62" s="17">
        <v>3</v>
      </c>
      <c r="AM62" s="17"/>
      <c r="AN62" s="18" t="s">
        <v>202</v>
      </c>
      <c r="AO62" s="18" t="s">
        <v>193</v>
      </c>
      <c r="AP62" s="18" t="s">
        <v>198</v>
      </c>
    </row>
    <row r="63" spans="1:42" ht="123.75" customHeight="1">
      <c r="A63" s="13" t="str">
        <f>CONCATENATE(D63,"_ghost_front")</f>
        <v>A17135RPHIX900_ghost_front</v>
      </c>
      <c r="B63" s="13" t="str">
        <f>CONCATENATE(D63,"_model_front")</f>
        <v>A17135RPHIX900_model_front</v>
      </c>
      <c r="C63" s="13" t="str">
        <f>CONCATENATE(D63,"_model_back")</f>
        <v>A17135RPHIX900_model_back</v>
      </c>
      <c r="D63" s="3" t="s">
        <v>60</v>
      </c>
      <c r="E63" s="3" t="s">
        <v>80</v>
      </c>
      <c r="F63" s="3" t="s">
        <v>77</v>
      </c>
      <c r="G63" s="3" t="s">
        <v>3</v>
      </c>
      <c r="H63" s="3" t="s">
        <v>4</v>
      </c>
      <c r="I63" s="3" t="s">
        <v>0</v>
      </c>
      <c r="J63" s="20">
        <v>50</v>
      </c>
      <c r="K63" s="20">
        <f>J63*N63</f>
        <v>1000</v>
      </c>
      <c r="L63" s="19">
        <v>20</v>
      </c>
      <c r="M63" s="19">
        <f>L63*N63</f>
        <v>400</v>
      </c>
      <c r="N63" s="5">
        <f t="shared" si="11"/>
        <v>20</v>
      </c>
      <c r="O63" s="15"/>
      <c r="P63" s="16">
        <v>0</v>
      </c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>
        <v>0</v>
      </c>
      <c r="AE63" s="16">
        <v>0</v>
      </c>
      <c r="AF63" s="17"/>
      <c r="AG63" s="17"/>
      <c r="AH63" s="17">
        <v>2</v>
      </c>
      <c r="AI63" s="17">
        <v>5</v>
      </c>
      <c r="AJ63" s="17">
        <v>5</v>
      </c>
      <c r="AK63" s="17">
        <v>5</v>
      </c>
      <c r="AL63" s="17">
        <v>3</v>
      </c>
      <c r="AM63" s="17"/>
      <c r="AN63" s="18" t="s">
        <v>203</v>
      </c>
      <c r="AO63" s="18" t="s">
        <v>193</v>
      </c>
      <c r="AP63" s="18" t="s">
        <v>198</v>
      </c>
    </row>
    <row r="64" spans="1:42" ht="116.25" customHeight="1">
      <c r="A64" s="18"/>
      <c r="B64" s="18"/>
      <c r="C64" s="18"/>
      <c r="D64" s="18" t="s">
        <v>225</v>
      </c>
      <c r="E64" s="3" t="s">
        <v>240</v>
      </c>
      <c r="F64" s="18" t="s">
        <v>227</v>
      </c>
      <c r="G64" s="3" t="s">
        <v>3</v>
      </c>
      <c r="H64" s="3" t="s">
        <v>4</v>
      </c>
      <c r="I64" s="18" t="s">
        <v>226</v>
      </c>
      <c r="J64" s="20">
        <v>325</v>
      </c>
      <c r="K64" s="20">
        <f>J64*N64</f>
        <v>17875</v>
      </c>
      <c r="L64" s="19">
        <f>+J64/2.5</f>
        <v>130</v>
      </c>
      <c r="M64" s="19">
        <f>L64*N64</f>
        <v>7150</v>
      </c>
      <c r="N64" s="5">
        <f t="shared" si="11"/>
        <v>55</v>
      </c>
      <c r="O64" s="15"/>
      <c r="P64" s="16"/>
      <c r="Q64" s="16"/>
      <c r="R64" s="16"/>
      <c r="S64" s="16">
        <v>2</v>
      </c>
      <c r="T64" s="16">
        <v>2</v>
      </c>
      <c r="U64" s="16">
        <v>3</v>
      </c>
      <c r="V64" s="16">
        <v>8</v>
      </c>
      <c r="W64" s="16">
        <v>8</v>
      </c>
      <c r="X64" s="16">
        <v>15</v>
      </c>
      <c r="Y64" s="16">
        <v>5</v>
      </c>
      <c r="Z64" s="16">
        <v>7</v>
      </c>
      <c r="AA64" s="16">
        <v>3</v>
      </c>
      <c r="AB64" s="16">
        <v>1</v>
      </c>
      <c r="AC64" s="16">
        <v>1</v>
      </c>
      <c r="AD64" s="16"/>
      <c r="AE64" s="16"/>
      <c r="AF64" s="17"/>
      <c r="AG64" s="17"/>
      <c r="AH64" s="17"/>
      <c r="AI64" s="17"/>
      <c r="AJ64" s="17"/>
      <c r="AK64" s="17"/>
      <c r="AL64" s="17"/>
      <c r="AM64" s="17"/>
      <c r="AN64" s="18"/>
      <c r="AO64" s="18" t="s">
        <v>245</v>
      </c>
      <c r="AP64" s="18" t="s">
        <v>191</v>
      </c>
    </row>
    <row r="65" spans="1:42" ht="133.5" customHeight="1">
      <c r="A65" s="13" t="str">
        <f>CONCATENATE(D65,"_ghost_front")</f>
        <v>A18997RPATI5JB_ghost_front</v>
      </c>
      <c r="B65" s="13" t="str">
        <f>CONCATENATE(D65,"_model_front")</f>
        <v>A18997RPATI5JB_model_front</v>
      </c>
      <c r="C65" s="13" t="str">
        <f>CONCATENATE(D65,"_model_back")</f>
        <v>A18997RPATI5JB_model_back</v>
      </c>
      <c r="D65" s="3" t="s">
        <v>61</v>
      </c>
      <c r="E65" s="3" t="s">
        <v>84</v>
      </c>
      <c r="F65" s="3" t="s">
        <v>83</v>
      </c>
      <c r="G65" s="3" t="s">
        <v>3</v>
      </c>
      <c r="H65" s="3" t="s">
        <v>4</v>
      </c>
      <c r="I65" s="3" t="s">
        <v>0</v>
      </c>
      <c r="J65" s="20">
        <v>60</v>
      </c>
      <c r="K65" s="20">
        <f>J65*N65</f>
        <v>900</v>
      </c>
      <c r="L65" s="19">
        <v>24</v>
      </c>
      <c r="M65" s="19">
        <f>L65*N65</f>
        <v>360</v>
      </c>
      <c r="N65" s="5">
        <f t="shared" si="11"/>
        <v>15</v>
      </c>
      <c r="O65" s="15"/>
      <c r="P65" s="16">
        <v>0</v>
      </c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>
        <v>0</v>
      </c>
      <c r="AE65" s="16">
        <v>0</v>
      </c>
      <c r="AF65" s="17"/>
      <c r="AG65" s="17"/>
      <c r="AH65" s="17">
        <v>1</v>
      </c>
      <c r="AI65" s="17">
        <v>2</v>
      </c>
      <c r="AJ65" s="17">
        <v>4</v>
      </c>
      <c r="AK65" s="17">
        <v>4</v>
      </c>
      <c r="AL65" s="17">
        <v>3</v>
      </c>
      <c r="AM65" s="17">
        <v>1</v>
      </c>
      <c r="AN65" s="18" t="s">
        <v>204</v>
      </c>
      <c r="AO65" s="18" t="s">
        <v>193</v>
      </c>
      <c r="AP65" s="18" t="s">
        <v>198</v>
      </c>
    </row>
    <row r="66" spans="1:42" ht="121.5" customHeight="1">
      <c r="A66" s="13" t="str">
        <f>CONCATENATE(D66,"_ghost_front")</f>
        <v>A19699RHQBF100_ghost_front</v>
      </c>
      <c r="B66" s="13" t="str">
        <f>CONCATENATE(D66,"_model_front")</f>
        <v>A19699RHQBF100_model_front</v>
      </c>
      <c r="C66" s="13" t="str">
        <f>CONCATENATE(D66,"_model_back")</f>
        <v>A19699RHQBF100_model_back</v>
      </c>
      <c r="D66" s="3" t="s">
        <v>62</v>
      </c>
      <c r="E66" s="3" t="s">
        <v>72</v>
      </c>
      <c r="F66" s="3" t="s">
        <v>71</v>
      </c>
      <c r="G66" s="3" t="s">
        <v>3</v>
      </c>
      <c r="H66" s="3" t="s">
        <v>4</v>
      </c>
      <c r="I66" s="3" t="s">
        <v>0</v>
      </c>
      <c r="J66" s="20">
        <v>60</v>
      </c>
      <c r="K66" s="20">
        <f>J66*N66</f>
        <v>900</v>
      </c>
      <c r="L66" s="19">
        <v>24</v>
      </c>
      <c r="M66" s="19">
        <f>L66*N66</f>
        <v>360</v>
      </c>
      <c r="N66" s="5">
        <f t="shared" si="11"/>
        <v>15</v>
      </c>
      <c r="O66" s="15"/>
      <c r="P66" s="16">
        <v>0</v>
      </c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>
        <v>0</v>
      </c>
      <c r="AE66" s="16">
        <v>0</v>
      </c>
      <c r="AF66" s="17"/>
      <c r="AG66" s="17"/>
      <c r="AH66" s="17">
        <v>1</v>
      </c>
      <c r="AI66" s="17">
        <v>4</v>
      </c>
      <c r="AJ66" s="17">
        <v>4</v>
      </c>
      <c r="AK66" s="17">
        <v>4</v>
      </c>
      <c r="AL66" s="17">
        <v>2</v>
      </c>
      <c r="AM66" s="17"/>
      <c r="AN66" s="18" t="s">
        <v>194</v>
      </c>
      <c r="AO66" s="18" t="s">
        <v>205</v>
      </c>
      <c r="AP66" s="18" t="s">
        <v>198</v>
      </c>
    </row>
    <row r="67" spans="1:42" ht="114.75" customHeight="1">
      <c r="A67" s="13" t="str">
        <f>CONCATENATE(D67,"_ghost_front")</f>
        <v>A19699RHQBF81E_ghost_front</v>
      </c>
      <c r="B67" s="13" t="str">
        <f>CONCATENATE(D67,"_model_front")</f>
        <v>A19699RHQBF81E_model_front</v>
      </c>
      <c r="C67" s="13" t="str">
        <f>CONCATENATE(D67,"_model_back")</f>
        <v>A19699RHQBF81E_model_back</v>
      </c>
      <c r="D67" s="3" t="s">
        <v>63</v>
      </c>
      <c r="E67" s="3" t="s">
        <v>73</v>
      </c>
      <c r="F67" s="3" t="s">
        <v>71</v>
      </c>
      <c r="G67" s="3" t="s">
        <v>3</v>
      </c>
      <c r="H67" s="3" t="s">
        <v>4</v>
      </c>
      <c r="I67" s="3" t="s">
        <v>0</v>
      </c>
      <c r="J67" s="20">
        <v>60</v>
      </c>
      <c r="K67" s="20">
        <f>J67*N67</f>
        <v>900</v>
      </c>
      <c r="L67" s="19">
        <v>24</v>
      </c>
      <c r="M67" s="19">
        <f>L67*N67</f>
        <v>360</v>
      </c>
      <c r="N67" s="5">
        <f t="shared" si="11"/>
        <v>15</v>
      </c>
      <c r="O67" s="15"/>
      <c r="P67" s="16">
        <v>0</v>
      </c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>
        <v>0</v>
      </c>
      <c r="AE67" s="16">
        <v>0</v>
      </c>
      <c r="AF67" s="17"/>
      <c r="AG67" s="17"/>
      <c r="AH67" s="17">
        <v>1</v>
      </c>
      <c r="AI67" s="17">
        <v>4</v>
      </c>
      <c r="AJ67" s="17">
        <v>4</v>
      </c>
      <c r="AK67" s="17">
        <v>4</v>
      </c>
      <c r="AL67" s="17">
        <v>2</v>
      </c>
      <c r="AM67" s="17"/>
      <c r="AN67" s="18" t="s">
        <v>201</v>
      </c>
      <c r="AO67" s="18" t="s">
        <v>205</v>
      </c>
      <c r="AP67" s="18" t="s">
        <v>198</v>
      </c>
    </row>
    <row r="68" spans="1:42" ht="116.25" customHeight="1">
      <c r="A68" s="13" t="str">
        <f>CONCATENATE(D68,"_ghost_front")</f>
        <v>A19699RHQBF8II_ghost_front</v>
      </c>
      <c r="B68" s="13" t="str">
        <f>CONCATENATE(D68,"_model_front")</f>
        <v>A19699RHQBF8II_model_front</v>
      </c>
      <c r="C68" s="13" t="str">
        <f>CONCATENATE(D68,"_model_back")</f>
        <v>A19699RHQBF8II_model_back</v>
      </c>
      <c r="D68" s="3" t="s">
        <v>64</v>
      </c>
      <c r="E68" s="3" t="s">
        <v>85</v>
      </c>
      <c r="F68" s="3" t="s">
        <v>71</v>
      </c>
      <c r="G68" s="3" t="s">
        <v>3</v>
      </c>
      <c r="H68" s="3" t="s">
        <v>4</v>
      </c>
      <c r="I68" s="3" t="s">
        <v>0</v>
      </c>
      <c r="J68" s="20">
        <v>60</v>
      </c>
      <c r="K68" s="20">
        <f>J68*N68</f>
        <v>900</v>
      </c>
      <c r="L68" s="19">
        <v>24</v>
      </c>
      <c r="M68" s="19">
        <f>L68*N68</f>
        <v>360</v>
      </c>
      <c r="N68" s="5">
        <f t="shared" ref="N68:N73" si="15">SUM(O68:AM68)</f>
        <v>15</v>
      </c>
      <c r="O68" s="15"/>
      <c r="P68" s="16">
        <v>0</v>
      </c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>
        <v>0</v>
      </c>
      <c r="AE68" s="16">
        <v>0</v>
      </c>
      <c r="AF68" s="17"/>
      <c r="AG68" s="17"/>
      <c r="AH68" s="17">
        <v>1</v>
      </c>
      <c r="AI68" s="17">
        <v>4</v>
      </c>
      <c r="AJ68" s="17">
        <v>4</v>
      </c>
      <c r="AK68" s="17">
        <v>4</v>
      </c>
      <c r="AL68" s="17">
        <v>2</v>
      </c>
      <c r="AM68" s="17"/>
      <c r="AN68" s="18" t="s">
        <v>202</v>
      </c>
      <c r="AO68" s="18" t="s">
        <v>205</v>
      </c>
      <c r="AP68" s="18" t="s">
        <v>198</v>
      </c>
    </row>
    <row r="69" spans="1:42" ht="124.5" customHeight="1">
      <c r="A69" s="13" t="str">
        <f>CONCATENATE(D69,"_ghost_front")</f>
        <v>A19699RHQBF900_ghost_front</v>
      </c>
      <c r="B69" s="13" t="str">
        <f>CONCATENATE(D69,"_model_front")</f>
        <v>A19699RHQBF900_model_front</v>
      </c>
      <c r="C69" s="13" t="str">
        <f>CONCATENATE(D69,"_model_back")</f>
        <v>A19699RHQBF900_model_back</v>
      </c>
      <c r="D69" s="3" t="s">
        <v>65</v>
      </c>
      <c r="E69" s="3" t="s">
        <v>74</v>
      </c>
      <c r="F69" s="3" t="s">
        <v>71</v>
      </c>
      <c r="G69" s="3" t="s">
        <v>3</v>
      </c>
      <c r="H69" s="3" t="s">
        <v>4</v>
      </c>
      <c r="I69" s="3" t="s">
        <v>0</v>
      </c>
      <c r="J69" s="20">
        <v>60</v>
      </c>
      <c r="K69" s="20">
        <f>J69*N69</f>
        <v>900</v>
      </c>
      <c r="L69" s="19">
        <v>24</v>
      </c>
      <c r="M69" s="19">
        <f>L69*N69</f>
        <v>360</v>
      </c>
      <c r="N69" s="5">
        <f t="shared" si="15"/>
        <v>15</v>
      </c>
      <c r="O69" s="15"/>
      <c r="P69" s="16">
        <v>0</v>
      </c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>
        <v>0</v>
      </c>
      <c r="AE69" s="16">
        <v>0</v>
      </c>
      <c r="AF69" s="17"/>
      <c r="AG69" s="17"/>
      <c r="AH69" s="17">
        <v>1</v>
      </c>
      <c r="AI69" s="17">
        <v>4</v>
      </c>
      <c r="AJ69" s="17">
        <v>4</v>
      </c>
      <c r="AK69" s="17">
        <v>4</v>
      </c>
      <c r="AL69" s="17">
        <v>2</v>
      </c>
      <c r="AM69" s="17"/>
      <c r="AN69" s="18" t="s">
        <v>203</v>
      </c>
      <c r="AO69" s="18" t="s">
        <v>205</v>
      </c>
      <c r="AP69" s="18" t="s">
        <v>198</v>
      </c>
    </row>
    <row r="70" spans="1:42" s="21" customFormat="1" ht="123.75" customHeight="1">
      <c r="A70" s="18"/>
      <c r="B70" s="18"/>
      <c r="C70" s="18"/>
      <c r="D70" s="18" t="s">
        <v>228</v>
      </c>
      <c r="E70" s="3" t="s">
        <v>241</v>
      </c>
      <c r="F70" s="18" t="s">
        <v>229</v>
      </c>
      <c r="G70" s="3" t="s">
        <v>3</v>
      </c>
      <c r="H70" s="3" t="s">
        <v>4</v>
      </c>
      <c r="I70" s="18" t="s">
        <v>0</v>
      </c>
      <c r="J70" s="20">
        <v>195</v>
      </c>
      <c r="K70" s="20">
        <f>J70*N70</f>
        <v>5850</v>
      </c>
      <c r="L70" s="19">
        <f>+J70/2.5</f>
        <v>78</v>
      </c>
      <c r="M70" s="19">
        <f>L70*N70</f>
        <v>2340</v>
      </c>
      <c r="N70" s="5">
        <f t="shared" si="15"/>
        <v>30</v>
      </c>
      <c r="O70" s="15"/>
      <c r="P70" s="16"/>
      <c r="Q70" s="16"/>
      <c r="R70" s="16"/>
      <c r="S70" s="16"/>
      <c r="T70" s="16">
        <v>1</v>
      </c>
      <c r="U70" s="16">
        <v>4</v>
      </c>
      <c r="V70" s="16">
        <v>3</v>
      </c>
      <c r="W70" s="16">
        <v>7</v>
      </c>
      <c r="X70" s="16">
        <v>6</v>
      </c>
      <c r="Y70" s="16">
        <v>2</v>
      </c>
      <c r="Z70" s="16">
        <v>5</v>
      </c>
      <c r="AA70" s="16">
        <v>2</v>
      </c>
      <c r="AB70" s="16"/>
      <c r="AC70" s="16"/>
      <c r="AD70" s="16"/>
      <c r="AE70" s="16"/>
      <c r="AF70" s="17"/>
      <c r="AG70" s="17"/>
      <c r="AH70" s="17"/>
      <c r="AI70" s="17"/>
      <c r="AJ70" s="17"/>
      <c r="AK70" s="17"/>
      <c r="AL70" s="17"/>
      <c r="AM70" s="17"/>
      <c r="AN70" s="18"/>
      <c r="AO70" s="18" t="s">
        <v>247</v>
      </c>
      <c r="AP70" s="18" t="s">
        <v>196</v>
      </c>
    </row>
    <row r="71" spans="1:42" s="21" customFormat="1" ht="114" customHeight="1">
      <c r="A71" s="13" t="str">
        <f>CONCATENATE(D71,"_ghost_front")</f>
        <v>A22258RPATI100_ghost_front</v>
      </c>
      <c r="B71" s="13" t="str">
        <f>CONCATENATE(D71,"_model_front")</f>
        <v>A22258RPATI100_model_front</v>
      </c>
      <c r="C71" s="13" t="str">
        <f>CONCATENATE(D71,"_model_back")</f>
        <v>A22258RPATI100_model_back</v>
      </c>
      <c r="D71" s="3" t="s">
        <v>66</v>
      </c>
      <c r="E71" s="3" t="s">
        <v>89</v>
      </c>
      <c r="F71" s="3" t="s">
        <v>88</v>
      </c>
      <c r="G71" s="3" t="s">
        <v>3</v>
      </c>
      <c r="H71" s="3" t="s">
        <v>4</v>
      </c>
      <c r="I71" s="3" t="s">
        <v>0</v>
      </c>
      <c r="J71" s="20">
        <v>60</v>
      </c>
      <c r="K71" s="20">
        <f>J71*N71</f>
        <v>420</v>
      </c>
      <c r="L71" s="19">
        <v>24</v>
      </c>
      <c r="M71" s="19">
        <f>L71*N71</f>
        <v>168</v>
      </c>
      <c r="N71" s="5">
        <f t="shared" si="15"/>
        <v>7</v>
      </c>
      <c r="O71" s="15"/>
      <c r="P71" s="16">
        <v>0</v>
      </c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>
        <v>0</v>
      </c>
      <c r="AE71" s="16">
        <v>0</v>
      </c>
      <c r="AF71" s="17"/>
      <c r="AG71" s="17"/>
      <c r="AH71" s="17">
        <v>1</v>
      </c>
      <c r="AI71" s="17">
        <v>2</v>
      </c>
      <c r="AJ71" s="17">
        <v>2</v>
      </c>
      <c r="AK71" s="17">
        <v>1</v>
      </c>
      <c r="AL71" s="17">
        <v>1</v>
      </c>
      <c r="AM71" s="17"/>
      <c r="AN71" s="18" t="s">
        <v>194</v>
      </c>
      <c r="AO71" s="18" t="s">
        <v>193</v>
      </c>
      <c r="AP71" s="18" t="s">
        <v>198</v>
      </c>
    </row>
    <row r="72" spans="1:42" s="21" customFormat="1" ht="117.75" customHeight="1">
      <c r="A72" s="13" t="str">
        <f>CONCATENATE(D72,"_ghost_front")</f>
        <v>A22258RPATI8II_ghost_front</v>
      </c>
      <c r="B72" s="13" t="str">
        <f>CONCATENATE(D72,"_model_front")</f>
        <v>A22258RPATI8II_model_front</v>
      </c>
      <c r="C72" s="13" t="str">
        <f>CONCATENATE(D72,"_model_back")</f>
        <v>A22258RPATI8II_model_back</v>
      </c>
      <c r="D72" s="3" t="s">
        <v>67</v>
      </c>
      <c r="E72" s="3" t="s">
        <v>90</v>
      </c>
      <c r="F72" s="3" t="s">
        <v>88</v>
      </c>
      <c r="G72" s="3" t="s">
        <v>3</v>
      </c>
      <c r="H72" s="3" t="s">
        <v>4</v>
      </c>
      <c r="I72" s="3" t="s">
        <v>0</v>
      </c>
      <c r="J72" s="20">
        <v>60</v>
      </c>
      <c r="K72" s="20">
        <f>J72*N72</f>
        <v>960</v>
      </c>
      <c r="L72" s="19">
        <v>24</v>
      </c>
      <c r="M72" s="19">
        <f>L72*N72</f>
        <v>384</v>
      </c>
      <c r="N72" s="5">
        <f t="shared" si="15"/>
        <v>16</v>
      </c>
      <c r="O72" s="15"/>
      <c r="P72" s="16">
        <v>0</v>
      </c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>
        <v>0</v>
      </c>
      <c r="AE72" s="16">
        <v>0</v>
      </c>
      <c r="AF72" s="17"/>
      <c r="AG72" s="17"/>
      <c r="AH72" s="17">
        <v>1</v>
      </c>
      <c r="AI72" s="17">
        <v>4</v>
      </c>
      <c r="AJ72" s="17">
        <v>5</v>
      </c>
      <c r="AK72" s="17">
        <v>4</v>
      </c>
      <c r="AL72" s="17">
        <v>2</v>
      </c>
      <c r="AM72" s="17"/>
      <c r="AN72" s="18" t="s">
        <v>202</v>
      </c>
      <c r="AO72" s="18" t="s">
        <v>193</v>
      </c>
      <c r="AP72" s="18" t="s">
        <v>198</v>
      </c>
    </row>
    <row r="73" spans="1:42" s="21" customFormat="1" ht="114.75" customHeight="1">
      <c r="A73" s="13" t="str">
        <f>CONCATENATE(D73,"_ghost_front")</f>
        <v>A22258RPATI900_ghost_front</v>
      </c>
      <c r="B73" s="13" t="str">
        <f>CONCATENATE(D73,"_model_front")</f>
        <v>A22258RPATI900_model_front</v>
      </c>
      <c r="C73" s="13" t="str">
        <f>CONCATENATE(D73,"_model_back")</f>
        <v>A22258RPATI900_model_back</v>
      </c>
      <c r="D73" s="3" t="s">
        <v>68</v>
      </c>
      <c r="E73" s="3" t="s">
        <v>91</v>
      </c>
      <c r="F73" s="3" t="s">
        <v>88</v>
      </c>
      <c r="G73" s="3" t="s">
        <v>3</v>
      </c>
      <c r="H73" s="3" t="s">
        <v>4</v>
      </c>
      <c r="I73" s="3" t="s">
        <v>0</v>
      </c>
      <c r="J73" s="20">
        <v>60</v>
      </c>
      <c r="K73" s="20">
        <f>J73*N73</f>
        <v>480</v>
      </c>
      <c r="L73" s="19">
        <v>24</v>
      </c>
      <c r="M73" s="19">
        <f>L73*N73</f>
        <v>192</v>
      </c>
      <c r="N73" s="5">
        <f t="shared" si="15"/>
        <v>8</v>
      </c>
      <c r="O73" s="15"/>
      <c r="P73" s="16">
        <v>0</v>
      </c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>
        <v>0</v>
      </c>
      <c r="AE73" s="16">
        <v>0</v>
      </c>
      <c r="AF73" s="17"/>
      <c r="AG73" s="17"/>
      <c r="AH73" s="17">
        <v>1</v>
      </c>
      <c r="AI73" s="17">
        <v>2</v>
      </c>
      <c r="AJ73" s="17">
        <v>2</v>
      </c>
      <c r="AK73" s="17">
        <v>2</v>
      </c>
      <c r="AL73" s="17">
        <v>1</v>
      </c>
      <c r="AM73" s="17"/>
      <c r="AN73" s="18" t="s">
        <v>203</v>
      </c>
      <c r="AO73" s="18" t="s">
        <v>193</v>
      </c>
      <c r="AP73" s="18" t="s">
        <v>198</v>
      </c>
    </row>
  </sheetData>
  <conditionalFormatting sqref="P4:AE73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DIESEL STOCK OFFER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lastPrinted>2026-04-03T11:52:37Z</cp:lastPrinted>
  <dcterms:created xsi:type="dcterms:W3CDTF">2011-04-06T09:14:36Z</dcterms:created>
  <dcterms:modified xsi:type="dcterms:W3CDTF">2026-09-25T10:15:28Z</dcterms:modified>
  <cp:category/>
  <cp:version>http:\\st3000.hq.otb.net\st3kweb_RS\</cp:version>
</cp:coreProperties>
</file>